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52" windowHeight="10956"/>
  </bookViews>
  <sheets>
    <sheet name="готовый 1 и 2" sheetId="1" r:id="rId1"/>
    <sheet name="Отчет о совместимости" sheetId="2" state="hidden" r:id="rId2"/>
  </sheets>
  <definedNames>
    <definedName name="_xlnm._FilterDatabase" localSheetId="0" hidden="1">'готовый 1 и 2'!$A$15:$W$120</definedName>
    <definedName name="_xlnm.Print_Titles" localSheetId="0">'готовый 1 и 2'!$11:$13</definedName>
  </definedNames>
  <calcPr calcId="145621"/>
</workbook>
</file>

<file path=xl/calcChain.xml><?xml version="1.0" encoding="utf-8"?>
<calcChain xmlns="http://schemas.openxmlformats.org/spreadsheetml/2006/main">
  <c r="M26" i="1" l="1"/>
  <c r="M119" i="1"/>
  <c r="M118" i="1" s="1"/>
  <c r="M110" i="1" s="1"/>
  <c r="N119" i="1"/>
  <c r="N118" i="1" s="1"/>
  <c r="O119" i="1"/>
  <c r="O118" i="1" s="1"/>
  <c r="L119" i="1"/>
  <c r="L118" i="1" s="1"/>
  <c r="O114" i="1"/>
  <c r="O110" i="1" s="1"/>
  <c r="N114" i="1"/>
  <c r="M114" i="1"/>
  <c r="L114" i="1"/>
  <c r="N46" i="1"/>
  <c r="O46" i="1"/>
  <c r="O55" i="1"/>
  <c r="N55" i="1"/>
  <c r="M55" i="1"/>
  <c r="L55" i="1"/>
  <c r="L49" i="1"/>
  <c r="L45" i="1" s="1"/>
  <c r="M49" i="1"/>
  <c r="M45" i="1" s="1"/>
  <c r="N49" i="1"/>
  <c r="O49" i="1"/>
  <c r="O45" i="1" s="1"/>
  <c r="Q131" i="1"/>
  <c r="P131" i="1"/>
  <c r="O131" i="1"/>
  <c r="M41" i="1"/>
  <c r="M25" i="1"/>
  <c r="M70" i="1"/>
  <c r="M66" i="1" s="1"/>
  <c r="M73" i="1"/>
  <c r="M72" i="1" s="1"/>
  <c r="M76" i="1"/>
  <c r="M75" i="1" s="1"/>
  <c r="M83" i="1"/>
  <c r="M86" i="1"/>
  <c r="M103" i="1"/>
  <c r="M106" i="1"/>
  <c r="N26" i="1"/>
  <c r="N25" i="1" s="1"/>
  <c r="N41" i="1"/>
  <c r="N31" i="1" s="1"/>
  <c r="N100" i="1"/>
  <c r="N97" i="1"/>
  <c r="N94" i="1"/>
  <c r="N20" i="1"/>
  <c r="N70" i="1"/>
  <c r="N66" i="1" s="1"/>
  <c r="N73" i="1"/>
  <c r="N72" i="1" s="1"/>
  <c r="N76" i="1"/>
  <c r="N75" i="1" s="1"/>
  <c r="N83" i="1"/>
  <c r="N86" i="1"/>
  <c r="N103" i="1"/>
  <c r="N106" i="1"/>
  <c r="O26" i="1"/>
  <c r="O25" i="1" s="1"/>
  <c r="O20" i="1"/>
  <c r="O16" i="1" s="1"/>
  <c r="O41" i="1"/>
  <c r="O31" i="1" s="1"/>
  <c r="O70" i="1"/>
  <c r="O66" i="1" s="1"/>
  <c r="O73" i="1"/>
  <c r="O72" i="1" s="1"/>
  <c r="O76" i="1"/>
  <c r="O75" i="1" s="1"/>
  <c r="O83" i="1"/>
  <c r="O86" i="1"/>
  <c r="O94" i="1"/>
  <c r="O97" i="1"/>
  <c r="O100" i="1"/>
  <c r="O103" i="1"/>
  <c r="O106" i="1"/>
  <c r="L26" i="1"/>
  <c r="L25" i="1" s="1"/>
  <c r="L41" i="1"/>
  <c r="L31" i="1" s="1"/>
  <c r="L70" i="1"/>
  <c r="L73" i="1"/>
  <c r="L72" i="1" s="1"/>
  <c r="L76" i="1"/>
  <c r="L75" i="1" s="1"/>
  <c r="L83" i="1"/>
  <c r="L86" i="1"/>
  <c r="L103" i="1"/>
  <c r="L106" i="1"/>
  <c r="M97" i="1"/>
  <c r="L97" i="1"/>
  <c r="M100" i="1"/>
  <c r="L100" i="1"/>
  <c r="L96" i="1" s="1"/>
  <c r="M94" i="1"/>
  <c r="L94" i="1"/>
  <c r="M31" i="1"/>
  <c r="O96" i="1" l="1"/>
  <c r="O92" i="1" s="1"/>
  <c r="N110" i="1"/>
  <c r="L110" i="1"/>
  <c r="O15" i="1"/>
  <c r="L109" i="1"/>
  <c r="N109" i="1"/>
  <c r="M96" i="1"/>
  <c r="M109" i="1"/>
  <c r="M15" i="1" s="1"/>
  <c r="N96" i="1"/>
  <c r="N92" i="1" s="1"/>
  <c r="O109" i="1"/>
  <c r="L66" i="1"/>
  <c r="L15" i="1" s="1"/>
  <c r="N45" i="1"/>
  <c r="N15" i="1" s="1"/>
</calcChain>
</file>

<file path=xl/sharedStrings.xml><?xml version="1.0" encoding="utf-8"?>
<sst xmlns="http://schemas.openxmlformats.org/spreadsheetml/2006/main" count="604" uniqueCount="160">
  <si>
    <t>Безвозмездные поступления от других бюджетов бюджетной системы Российской Федерации</t>
  </si>
  <si>
    <t>001</t>
  </si>
  <si>
    <t>151</t>
  </si>
  <si>
    <t>999</t>
  </si>
  <si>
    <t>024</t>
  </si>
  <si>
    <t>19</t>
  </si>
  <si>
    <t>ВОЗВРАТ ОСТАТКОВ СУБСИДИЙ, СУБВЕНЦИЙ И ИНЫХ МЕЖБЮДЖЕТНЫХ ТРАНСФЕРТОВ, ИМЕЮЩИХ ЦЕЛЕВОЕ НАЗНАЧЕНИЕ, ПРОШЛЫХ ЛЕТ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</si>
  <si>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</si>
  <si>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</si>
  <si>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</si>
  <si>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</si>
  <si>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</si>
  <si>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</si>
  <si>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</si>
  <si>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</si>
  <si>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</si>
  <si>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</si>
  <si>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</si>
  <si>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</si>
  <si>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</si>
  <si>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</si>
  <si>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</si>
  <si>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</si>
  <si>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</si>
  <si>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</si>
  <si>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</si>
  <si>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</si>
  <si>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</si>
  <si>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</si>
  <si>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</si>
  <si>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</si>
  <si>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</si>
  <si>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</si>
  <si>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</si>
  <si>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014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</si>
  <si>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</si>
  <si>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</si>
  <si>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</si>
  <si>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</si>
  <si>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</si>
  <si>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</si>
  <si>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</si>
  <si>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</si>
  <si>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</si>
  <si>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</si>
  <si>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</si>
  <si>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</si>
  <si>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</si>
  <si>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</si>
  <si>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</si>
  <si>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</si>
  <si>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</si>
  <si>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</si>
  <si>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</si>
  <si>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</si>
  <si>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</si>
  <si>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</si>
  <si>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</si>
  <si>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</si>
  <si>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</si>
  <si>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</si>
  <si>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</si>
  <si>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050</t>
  </si>
  <si>
    <t>06</t>
  </si>
  <si>
    <t>07</t>
  </si>
  <si>
    <t>ГОСУДАРСТВЕННАЯ ПОШЛИНА</t>
  </si>
  <si>
    <t>08</t>
  </si>
  <si>
    <t>Уравление федеральной налоговой службы  по Краснодарскому краю</t>
  </si>
  <si>
    <t>925</t>
  </si>
  <si>
    <t>Управление образования администрации МО Каневской район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</si>
  <si>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</si>
  <si>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</si>
  <si>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</si>
  <si>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</si>
  <si>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</si>
  <si>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Невыясненные поступления, зачисляемые в бюджеты муниципальных районов</t>
  </si>
  <si>
    <t>910</t>
  </si>
  <si>
    <t>Контрольно-счетная палата МО Каневской район</t>
  </si>
  <si>
    <t>Прочие неналоговые доходы бюджетов муниципальных районов</t>
  </si>
  <si>
    <t>11</t>
  </si>
  <si>
    <t>ДОХОДЫ ОТ ИСПОЛЬЗОВАНИЯ ИМУЩЕСТВА, НАХОДЯЩЕГОСЯ В ГОСУДАРСТВЕННОЙ И МУНИЦИПАЛЬНОЙ СОБСТВЕННОСТИ</t>
  </si>
  <si>
    <t>013</t>
  </si>
  <si>
    <t>410</t>
  </si>
  <si>
    <t>992</t>
  </si>
  <si>
    <t>ДОХОДЫ ОТ ПРОДАЖИ МАТЕРИАЛЬНЫХ И НЕМАТЕРИАЛЬНЫХ АКТИВОВ</t>
  </si>
  <si>
    <t>14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</si>
  <si>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</si>
  <si>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</si>
  <si>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</si>
  <si>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053</t>
  </si>
  <si>
    <t>30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</si>
  <si>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</si>
  <si>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921</t>
  </si>
  <si>
    <t>033</t>
  </si>
  <si>
    <t>10</t>
  </si>
  <si>
    <t xml:space="preserve">Управление имущественных отношений МО Каневской район </t>
  </si>
  <si>
    <t>025</t>
  </si>
  <si>
    <t>ПРОЧИЕ НЕНАЛОГОВЫЕ ДОХОДЫ</t>
  </si>
  <si>
    <t>17</t>
  </si>
  <si>
    <t>Невыясненные поступления</t>
  </si>
  <si>
    <t>180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</si>
  <si>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</si>
  <si>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</si>
  <si>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</si>
  <si>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</t>
  </si>
  <si>
    <t>Налог на имущество с физических лиц</t>
  </si>
  <si>
    <t>налог на имущество с физических лиц</t>
  </si>
  <si>
    <t>Земельный налог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</si>
  <si>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</si>
  <si>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</si>
  <si>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</si>
  <si>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Администрация Челбасского сельского поселения Каневского района</t>
  </si>
  <si>
    <t>Дотации бюджетам сельских поселений на вы-равнивание бюджетной обеспеченности</t>
  </si>
  <si>
    <t>администрация Челбасского сельского поселения Каневского района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</si>
  <si>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</si>
  <si>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</si>
  <si>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</si>
  <si>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Возврат остатков субсидий, субвенций и иных межбюджетных трансфертов, име-ющих целевое назначение прошлых лет из бюджетов поселений</t>
  </si>
  <si>
    <t>на 01 октября 2017 года</t>
  </si>
  <si>
    <t>Оценка исполнения 2017 года</t>
  </si>
  <si>
    <t>35</t>
  </si>
  <si>
    <t>118</t>
  </si>
  <si>
    <t>29</t>
  </si>
  <si>
    <t>Межбюджетные трансферты, переданные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</si>
  <si>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</si>
  <si>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Субвенции бюджетам бюджетной системы Российской Федерации</t>
  </si>
  <si>
    <t>ПРОЧИЕ БЕЗВОЗМЕЗДНЫЕ ПОСТУПЛЕНИЯ</t>
  </si>
  <si>
    <t xml:space="preserve">прочие безмозмездные поступления </t>
  </si>
  <si>
    <t xml:space="preserve">Прочие безмозмездные поступления </t>
  </si>
  <si>
    <t xml:space="preserve">прочие безмозмездные поступления в бюджеты сельских поступлений </t>
  </si>
  <si>
    <t xml:space="preserve">прочие безвозмездные поступления в бюджеты сельских поселений </t>
  </si>
  <si>
    <t>Показатели прогноза доходов бюджета на 2018 год</t>
  </si>
  <si>
    <t>Отчет о совместимости для Приложениек пост. по источникам доходов Новодеревянковское сп.на 01.10.17г..xls</t>
  </si>
  <si>
    <t>Дата отчета: 01.11.2017 8:37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</si>
  <si>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</si>
  <si>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</si>
  <si>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</si>
  <si>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</si>
  <si>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Книга содержит листы, на которых определены колонтитулы для первой или четных страниц, которые не будут показаны в более ранних версиях Excel.</t>
  </si>
  <si>
    <t>Excel 97-2003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</si>
  <si>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</si>
  <si>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Реестр источников доходов бюджета муниципального образования Новодеревянковского сельского поселения  Каневского района</t>
  </si>
  <si>
    <t xml:space="preserve"> Администрация Новодеревянковского сельского поселения Каневского района</t>
  </si>
  <si>
    <t>Показатели прогноза доходов в 2017 году в соответствии с решением Совета Новодеревянковского сельского поселения Каневского района</t>
  </si>
  <si>
    <t>Показатели кассовых поступлений в 2017 году (по состоянию на 01.10.2017 г.) в бюджет поселения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</si>
  <si>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</si>
  <si>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</si>
  <si>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09</t>
  </si>
  <si>
    <t>04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</si>
  <si>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</si>
  <si>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Администрация Новодеревянковского сельского поселения Каневского района</t>
  </si>
  <si>
    <t>ДОХОДЫ ОТ ОКАЗАНИЯ ПЛАТНЫХ УСЛУГ (РАБОТ) И КОМПЕНСАЦИИ ЗАТРАТ ГОСУДАРСТВА</t>
  </si>
  <si>
    <t>13</t>
  </si>
  <si>
    <t>130</t>
  </si>
  <si>
    <t>Прочие доходы от оказания платных услуг (работ)</t>
  </si>
  <si>
    <t>990</t>
  </si>
  <si>
    <t>Прочие доходы от оказания платных услуг (работ) получателями средств бюджетов сельских поселений</t>
  </si>
  <si>
    <t>Федеральная налоговая служба</t>
  </si>
  <si>
    <t>Начальник отдела учета и отчетности                                                          Е.В.Мулява</t>
  </si>
  <si>
    <t>Администрация МО Новодеревянковского сельского поселения Каневского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</si>
</sst>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##,##0.00"/>
  </numFmts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1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0"/>
      <color indexed="12"/>
      <name val="Arimo"/>
      <family val="2"/>
      <charset val="204"/>
    </font>
    <font>
      <sz val="18"/>
      <color indexed="8"/>
      <name val="Arimo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2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8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0" fillId="0" borderId="8" xfId="0" applyNumberFormat="1" applyBorder="1" applyAlignment="1">
      <alignment vertical="top" wrapText="1"/>
    </xf>
    <xf numFmtId="0" fontId="18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right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/>
    </xf>
    <xf numFmtId="49" fontId="7" fillId="10" borderId="1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left" vertical="center" wrapText="1"/>
    </xf>
    <xf numFmtId="4" fontId="7" fillId="10" borderId="1" xfId="0" applyNumberFormat="1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left"/>
    </xf>
    <xf numFmtId="49" fontId="7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vertical="center" wrapText="1"/>
    </xf>
    <xf numFmtId="4" fontId="5" fillId="10" borderId="1" xfId="0" applyNumberFormat="1" applyFont="1" applyFill="1" applyBorder="1" applyAlignment="1">
      <alignment horizontal="right" vertical="center"/>
    </xf>
    <xf numFmtId="0" fontId="9" fillId="10" borderId="1" xfId="0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right" vertical="center"/>
    </xf>
    <xf numFmtId="0" fontId="12" fillId="11" borderId="1" xfId="0" applyFont="1" applyFill="1" applyBorder="1" applyAlignment="1">
      <alignment horizontal="left" vertical="center" wrapText="1"/>
    </xf>
    <xf numFmtId="49" fontId="12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4" fontId="12" fillId="11" borderId="1" xfId="0" applyNumberFormat="1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164" fontId="5" fillId="1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41"/>
  <sheetViews>
    <sheetView tabSelected="1" zoomScale="50" zoomScaleNormal="50" workbookViewId="0">
      <pane ySplit="13" topLeftCell="A14" activePane="bottomLeft" state="frozen"/>
      <selection pane="bottomLeft" activeCell="N14" sqref="N14"/>
    </sheetView>
  </sheetViews>
  <sheetFormatPr defaultColWidth="9.109375" defaultRowHeight="15"/>
  <cols>
    <col min="1" max="1" width="25.109375" style="1" customWidth="1"/>
    <col min="2" max="2" width="13.88671875" style="2" customWidth="1"/>
    <col min="3" max="5" width="8.44140625" style="2" customWidth="1"/>
    <col min="6" max="6" width="9.6640625" style="2" customWidth="1"/>
    <col min="7" max="7" width="8.44140625" style="2" customWidth="1"/>
    <col min="8" max="8" width="11.109375" style="2" customWidth="1"/>
    <col min="9" max="9" width="12.88671875" style="2" customWidth="1"/>
    <col min="10" max="10" width="42" style="1" customWidth="1"/>
    <col min="11" max="11" width="31" style="1" customWidth="1"/>
    <col min="12" max="12" width="17.33203125" style="8" customWidth="1"/>
    <col min="13" max="13" width="17" style="8" customWidth="1"/>
    <col min="14" max="14" width="16.33203125" style="8" customWidth="1"/>
    <col min="15" max="15" width="17.6640625" style="8" customWidth="1"/>
    <col min="16" max="16" width="16.109375" style="8" customWidth="1"/>
    <col min="17" max="17" width="19.44140625" style="8" customWidth="1"/>
    <col min="18" max="16384" width="9.109375" style="2"/>
  </cols>
  <sheetData>
    <row r="2" spans="1:17" ht="22.8">
      <c r="A2" s="109" t="s">
        <v>141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17.399999999999999">
      <c r="D3" s="3"/>
      <c r="E3" s="3"/>
      <c r="F3" s="3"/>
      <c r="G3" s="3"/>
      <c r="H3" s="3"/>
      <c r="I3" s="3"/>
      <c r="J3" s="3"/>
      <c r="K3" s="3"/>
      <c r="L3" s="52"/>
      <c r="M3" s="52"/>
    </row>
    <row r="4" spans="1:17" ht="17.399999999999999">
      <c r="A4" s="111" t="s">
        <v>118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ht="17.399999999999999">
      <c r="D5" s="3"/>
      <c r="E5" s="3"/>
      <c r="F5" s="3"/>
      <c r="G5" s="3"/>
      <c r="H5" s="3"/>
      <c r="I5" s="3"/>
      <c r="J5" s="3"/>
      <c r="K5" s="3"/>
      <c r="L5" s="52"/>
      <c r="M5" s="52"/>
    </row>
    <row r="6" spans="1:17" ht="17.399999999999999">
      <c r="A6" s="114" t="s">
        <v>8</v>
      </c>
      <c r="B6" s="114"/>
      <c r="C6" s="114"/>
      <c r="F6" s="6"/>
      <c r="G6" s="5" t="s">
        <v>159</v>
      </c>
      <c r="I6" s="6"/>
      <c r="J6" s="3"/>
      <c r="K6" s="3"/>
      <c r="L6" s="52"/>
      <c r="M6" s="52"/>
    </row>
    <row r="7" spans="1:17" ht="17.399999999999999">
      <c r="A7" s="4" t="s">
        <v>9</v>
      </c>
      <c r="B7" s="7"/>
      <c r="F7" s="3"/>
      <c r="G7" s="5" t="s">
        <v>142</v>
      </c>
      <c r="I7" s="3"/>
      <c r="J7" s="3"/>
      <c r="K7" s="3"/>
      <c r="L7" s="52"/>
      <c r="M7" s="52"/>
    </row>
    <row r="8" spans="1:17" ht="17.399999999999999">
      <c r="A8" s="4" t="s">
        <v>10</v>
      </c>
      <c r="D8" s="3"/>
      <c r="F8" s="3"/>
      <c r="G8" s="4" t="s">
        <v>11</v>
      </c>
      <c r="I8" s="3"/>
      <c r="J8" s="3"/>
      <c r="K8" s="3"/>
      <c r="L8" s="52"/>
      <c r="M8" s="52"/>
    </row>
    <row r="9" spans="1:17" ht="7.5" customHeight="1"/>
    <row r="11" spans="1:17" s="10" customFormat="1">
      <c r="A11" s="115" t="s">
        <v>12</v>
      </c>
      <c r="B11" s="110" t="s">
        <v>13</v>
      </c>
      <c r="C11" s="110"/>
      <c r="D11" s="110"/>
      <c r="E11" s="110"/>
      <c r="F11" s="110"/>
      <c r="G11" s="110"/>
      <c r="H11" s="110"/>
      <c r="I11" s="110"/>
      <c r="J11" s="110" t="s">
        <v>14</v>
      </c>
      <c r="K11" s="110" t="s">
        <v>58</v>
      </c>
      <c r="L11" s="113" t="s">
        <v>143</v>
      </c>
      <c r="M11" s="113" t="s">
        <v>144</v>
      </c>
      <c r="N11" s="113" t="s">
        <v>119</v>
      </c>
      <c r="O11" s="113" t="s">
        <v>131</v>
      </c>
      <c r="P11" s="112"/>
      <c r="Q11" s="112"/>
    </row>
    <row r="12" spans="1:17" s="10" customFormat="1">
      <c r="A12" s="116"/>
      <c r="B12" s="110" t="s">
        <v>57</v>
      </c>
      <c r="C12" s="110" t="s">
        <v>15</v>
      </c>
      <c r="D12" s="110"/>
      <c r="E12" s="110"/>
      <c r="F12" s="110"/>
      <c r="G12" s="110"/>
      <c r="H12" s="110" t="s">
        <v>16</v>
      </c>
      <c r="I12" s="110"/>
      <c r="J12" s="110"/>
      <c r="K12" s="110"/>
      <c r="L12" s="113"/>
      <c r="M12" s="113"/>
      <c r="N12" s="113"/>
      <c r="O12" s="113"/>
      <c r="P12" s="112"/>
      <c r="Q12" s="112"/>
    </row>
    <row r="13" spans="1:17" s="10" customFormat="1" ht="156.75" customHeight="1">
      <c r="A13" s="117"/>
      <c r="B13" s="110"/>
      <c r="C13" s="11" t="s">
        <v>17</v>
      </c>
      <c r="D13" s="11" t="s">
        <v>18</v>
      </c>
      <c r="E13" s="11" t="s">
        <v>19</v>
      </c>
      <c r="F13" s="11" t="s">
        <v>20</v>
      </c>
      <c r="G13" s="11" t="s">
        <v>21</v>
      </c>
      <c r="H13" s="11" t="s">
        <v>22</v>
      </c>
      <c r="I13" s="11" t="s">
        <v>23</v>
      </c>
      <c r="J13" s="110"/>
      <c r="K13" s="110"/>
      <c r="L13" s="113"/>
      <c r="M13" s="113"/>
      <c r="N13" s="113"/>
      <c r="O13" s="113"/>
      <c r="P13" s="112"/>
      <c r="Q13" s="112"/>
    </row>
    <row r="14" spans="1:17" s="10" customFormat="1" ht="34.200000000000003" customHeight="1">
      <c r="A14" s="65">
        <v>1</v>
      </c>
      <c r="B14" s="63">
        <v>2</v>
      </c>
      <c r="C14" s="11">
        <v>3</v>
      </c>
      <c r="D14" s="11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63">
        <v>10</v>
      </c>
      <c r="K14" s="63">
        <v>11</v>
      </c>
      <c r="L14" s="64">
        <v>12</v>
      </c>
      <c r="M14" s="64">
        <v>13</v>
      </c>
      <c r="N14" s="64">
        <v>14</v>
      </c>
      <c r="O14" s="99">
        <v>15</v>
      </c>
      <c r="P14" s="106"/>
      <c r="Q14" s="106"/>
    </row>
    <row r="15" spans="1:17" ht="45">
      <c r="A15" s="12" t="s">
        <v>24</v>
      </c>
      <c r="B15" s="9"/>
      <c r="C15" s="13">
        <v>1</v>
      </c>
      <c r="D15" s="14" t="s">
        <v>25</v>
      </c>
      <c r="E15" s="14" t="s">
        <v>25</v>
      </c>
      <c r="F15" s="14" t="s">
        <v>26</v>
      </c>
      <c r="G15" s="14" t="s">
        <v>25</v>
      </c>
      <c r="H15" s="14" t="s">
        <v>27</v>
      </c>
      <c r="I15" s="14" t="s">
        <v>26</v>
      </c>
      <c r="J15" s="12"/>
      <c r="K15" s="15"/>
      <c r="L15" s="51">
        <f t="shared" ref="L15:O15" si="0">L16+L25+L31+L45+L66+L72+L109</f>
        <v>41995.7</v>
      </c>
      <c r="M15" s="51">
        <f t="shared" si="0"/>
        <v>28799.9</v>
      </c>
      <c r="N15" s="51">
        <f t="shared" si="0"/>
        <v>42064.1</v>
      </c>
      <c r="O15" s="51">
        <f t="shared" si="0"/>
        <v>32869.1</v>
      </c>
      <c r="P15" s="107"/>
      <c r="Q15" s="107"/>
    </row>
    <row r="16" spans="1:17" ht="59.4" customHeight="1">
      <c r="A16" s="77" t="s">
        <v>28</v>
      </c>
      <c r="B16" s="78">
        <v>182</v>
      </c>
      <c r="C16" s="78">
        <v>1</v>
      </c>
      <c r="D16" s="79" t="s">
        <v>29</v>
      </c>
      <c r="E16" s="79" t="s">
        <v>25</v>
      </c>
      <c r="F16" s="79" t="s">
        <v>26</v>
      </c>
      <c r="G16" s="79" t="s">
        <v>25</v>
      </c>
      <c r="H16" s="79" t="s">
        <v>27</v>
      </c>
      <c r="I16" s="79" t="s">
        <v>26</v>
      </c>
      <c r="J16" s="77" t="s">
        <v>28</v>
      </c>
      <c r="K16" s="80" t="s">
        <v>157</v>
      </c>
      <c r="L16" s="81">
        <v>6600</v>
      </c>
      <c r="M16" s="81">
        <v>4797.3999999999996</v>
      </c>
      <c r="N16" s="81">
        <v>6600</v>
      </c>
      <c r="O16" s="81">
        <f t="shared" ref="O16" si="1">O17+O20</f>
        <v>6740</v>
      </c>
      <c r="P16" s="103"/>
      <c r="Q16" s="103"/>
    </row>
    <row r="17" spans="1:23" s="23" customFormat="1" ht="6.75" hidden="1" customHeight="1">
      <c r="A17" s="17"/>
      <c r="B17" s="18"/>
      <c r="C17" s="18"/>
      <c r="D17" s="19"/>
      <c r="E17" s="19"/>
      <c r="F17" s="19"/>
      <c r="G17" s="19"/>
      <c r="H17" s="19"/>
      <c r="I17" s="19"/>
      <c r="J17" s="20"/>
      <c r="K17" s="20"/>
      <c r="L17" s="21"/>
      <c r="M17" s="21"/>
      <c r="N17" s="21"/>
      <c r="O17" s="21"/>
      <c r="P17" s="101"/>
      <c r="Q17" s="101"/>
      <c r="R17" s="22"/>
      <c r="S17" s="22"/>
      <c r="T17" s="22"/>
      <c r="U17" s="22"/>
      <c r="V17" s="22"/>
      <c r="W17" s="22"/>
    </row>
    <row r="18" spans="1:23" ht="2.25" hidden="1" customHeight="1">
      <c r="A18" s="24"/>
      <c r="B18" s="25"/>
      <c r="C18" s="25"/>
      <c r="D18" s="26"/>
      <c r="E18" s="26"/>
      <c r="F18" s="26"/>
      <c r="G18" s="26"/>
      <c r="H18" s="26"/>
      <c r="I18" s="26"/>
      <c r="J18" s="27"/>
      <c r="K18" s="27"/>
      <c r="L18" s="28"/>
      <c r="M18" s="28"/>
      <c r="N18" s="28"/>
      <c r="O18" s="28"/>
      <c r="P18" s="102"/>
      <c r="Q18" s="102"/>
    </row>
    <row r="19" spans="1:23" ht="14.25" hidden="1" customHeight="1">
      <c r="A19" s="24"/>
      <c r="B19" s="25"/>
      <c r="C19" s="25"/>
      <c r="D19" s="26"/>
      <c r="E19" s="26"/>
      <c r="F19" s="26"/>
      <c r="G19" s="26"/>
      <c r="H19" s="26"/>
      <c r="I19" s="26"/>
      <c r="J19" s="27"/>
      <c r="K19" s="27"/>
      <c r="L19" s="28"/>
      <c r="M19" s="28"/>
      <c r="N19" s="28"/>
      <c r="O19" s="28"/>
      <c r="P19" s="102"/>
      <c r="Q19" s="102"/>
    </row>
    <row r="20" spans="1:23" s="23" customFormat="1" ht="61.8" customHeight="1">
      <c r="A20" s="29" t="s">
        <v>36</v>
      </c>
      <c r="B20" s="18">
        <v>182</v>
      </c>
      <c r="C20" s="18">
        <v>1</v>
      </c>
      <c r="D20" s="19" t="s">
        <v>29</v>
      </c>
      <c r="E20" s="19" t="s">
        <v>33</v>
      </c>
      <c r="F20" s="19" t="s">
        <v>26</v>
      </c>
      <c r="G20" s="19" t="s">
        <v>29</v>
      </c>
      <c r="H20" s="19" t="s">
        <v>27</v>
      </c>
      <c r="I20" s="19" t="s">
        <v>31</v>
      </c>
      <c r="J20" s="29" t="s">
        <v>36</v>
      </c>
      <c r="K20" s="20" t="s">
        <v>157</v>
      </c>
      <c r="L20" s="21">
        <v>6600</v>
      </c>
      <c r="M20" s="21">
        <v>4797.3999999999996</v>
      </c>
      <c r="N20" s="21">
        <f t="shared" ref="N20:O20" si="2">N21+N22+N23+N24</f>
        <v>6600</v>
      </c>
      <c r="O20" s="21">
        <f t="shared" si="2"/>
        <v>6740</v>
      </c>
      <c r="P20" s="101"/>
      <c r="Q20" s="101"/>
      <c r="R20" s="22"/>
      <c r="S20" s="22"/>
      <c r="T20" s="22"/>
      <c r="U20" s="22"/>
      <c r="V20" s="22"/>
      <c r="W20" s="22"/>
    </row>
    <row r="21" spans="1:23" ht="157.19999999999999" customHeight="1">
      <c r="A21" s="30" t="s">
        <v>36</v>
      </c>
      <c r="B21" s="25">
        <v>182</v>
      </c>
      <c r="C21" s="25">
        <v>1</v>
      </c>
      <c r="D21" s="26" t="s">
        <v>29</v>
      </c>
      <c r="E21" s="26" t="s">
        <v>33</v>
      </c>
      <c r="F21" s="26" t="s">
        <v>32</v>
      </c>
      <c r="G21" s="26" t="s">
        <v>29</v>
      </c>
      <c r="H21" s="26" t="s">
        <v>27</v>
      </c>
      <c r="I21" s="26" t="s">
        <v>31</v>
      </c>
      <c r="J21" s="30" t="s">
        <v>37</v>
      </c>
      <c r="K21" s="27" t="s">
        <v>157</v>
      </c>
      <c r="L21" s="28">
        <v>6554.5</v>
      </c>
      <c r="M21" s="28">
        <v>4773.3</v>
      </c>
      <c r="N21" s="28">
        <v>6554.5</v>
      </c>
      <c r="O21" s="28">
        <v>6740</v>
      </c>
      <c r="P21" s="102"/>
      <c r="Q21" s="102"/>
    </row>
    <row r="22" spans="1:23" ht="211.8" customHeight="1">
      <c r="A22" s="30" t="s">
        <v>36</v>
      </c>
      <c r="B22" s="25">
        <v>182</v>
      </c>
      <c r="C22" s="25">
        <v>1</v>
      </c>
      <c r="D22" s="26" t="s">
        <v>29</v>
      </c>
      <c r="E22" s="26" t="s">
        <v>33</v>
      </c>
      <c r="F22" s="26" t="s">
        <v>35</v>
      </c>
      <c r="G22" s="26" t="s">
        <v>29</v>
      </c>
      <c r="H22" s="26" t="s">
        <v>27</v>
      </c>
      <c r="I22" s="26" t="s">
        <v>31</v>
      </c>
      <c r="J22" s="30" t="s">
        <v>38</v>
      </c>
      <c r="K22" s="27" t="s">
        <v>157</v>
      </c>
      <c r="L22" s="28">
        <v>28.4</v>
      </c>
      <c r="M22" s="28">
        <v>5.2</v>
      </c>
      <c r="N22" s="28">
        <v>26.6</v>
      </c>
      <c r="O22" s="28">
        <v>0</v>
      </c>
      <c r="P22" s="102"/>
      <c r="Q22" s="102"/>
    </row>
    <row r="23" spans="1:23" ht="75">
      <c r="A23" s="30" t="s">
        <v>36</v>
      </c>
      <c r="B23" s="25">
        <v>182</v>
      </c>
      <c r="C23" s="25">
        <v>1</v>
      </c>
      <c r="D23" s="26" t="s">
        <v>29</v>
      </c>
      <c r="E23" s="26" t="s">
        <v>33</v>
      </c>
      <c r="F23" s="26" t="s">
        <v>39</v>
      </c>
      <c r="G23" s="26" t="s">
        <v>29</v>
      </c>
      <c r="H23" s="26" t="s">
        <v>27</v>
      </c>
      <c r="I23" s="26" t="s">
        <v>31</v>
      </c>
      <c r="J23" s="30" t="s">
        <v>40</v>
      </c>
      <c r="K23" s="27" t="s">
        <v>157</v>
      </c>
      <c r="L23" s="28">
        <v>17.100000000000001</v>
      </c>
      <c r="M23" s="28">
        <v>18.899999999999999</v>
      </c>
      <c r="N23" s="28">
        <v>18.899999999999999</v>
      </c>
      <c r="O23" s="28">
        <v>0</v>
      </c>
      <c r="P23" s="102"/>
      <c r="Q23" s="102"/>
    </row>
    <row r="24" spans="1:23" ht="150" hidden="1">
      <c r="A24" s="30" t="s">
        <v>36</v>
      </c>
      <c r="B24" s="25">
        <v>182</v>
      </c>
      <c r="C24" s="25">
        <v>1</v>
      </c>
      <c r="D24" s="26" t="s">
        <v>29</v>
      </c>
      <c r="E24" s="26" t="s">
        <v>33</v>
      </c>
      <c r="F24" s="26" t="s">
        <v>41</v>
      </c>
      <c r="G24" s="26" t="s">
        <v>29</v>
      </c>
      <c r="H24" s="26" t="s">
        <v>27</v>
      </c>
      <c r="I24" s="26" t="s">
        <v>31</v>
      </c>
      <c r="J24" s="30" t="s">
        <v>42</v>
      </c>
      <c r="K24" s="27" t="s">
        <v>30</v>
      </c>
      <c r="L24" s="28">
        <v>0</v>
      </c>
      <c r="M24" s="28">
        <v>0</v>
      </c>
      <c r="N24" s="28">
        <v>0</v>
      </c>
      <c r="O24" s="28">
        <v>0</v>
      </c>
      <c r="P24" s="102"/>
      <c r="Q24" s="102"/>
    </row>
    <row r="25" spans="1:23" s="22" customFormat="1" ht="90">
      <c r="A25" s="77" t="s">
        <v>43</v>
      </c>
      <c r="B25" s="78"/>
      <c r="C25" s="78">
        <v>1</v>
      </c>
      <c r="D25" s="79" t="s">
        <v>44</v>
      </c>
      <c r="E25" s="79" t="s">
        <v>25</v>
      </c>
      <c r="F25" s="79" t="s">
        <v>26</v>
      </c>
      <c r="G25" s="79" t="s">
        <v>25</v>
      </c>
      <c r="H25" s="79" t="s">
        <v>27</v>
      </c>
      <c r="I25" s="79" t="s">
        <v>26</v>
      </c>
      <c r="J25" s="77" t="s">
        <v>43</v>
      </c>
      <c r="K25" s="82"/>
      <c r="L25" s="81">
        <f t="shared" ref="L25:O25" si="3">L26</f>
        <v>4276.3</v>
      </c>
      <c r="M25" s="81">
        <f t="shared" si="3"/>
        <v>3198.3</v>
      </c>
      <c r="N25" s="81">
        <f t="shared" si="3"/>
        <v>4276.3</v>
      </c>
      <c r="O25" s="81">
        <f t="shared" si="3"/>
        <v>4044</v>
      </c>
      <c r="P25" s="103"/>
      <c r="Q25" s="103"/>
    </row>
    <row r="26" spans="1:23" ht="114" customHeight="1">
      <c r="A26" s="30" t="s">
        <v>43</v>
      </c>
      <c r="B26" s="25"/>
      <c r="C26" s="25" t="s">
        <v>45</v>
      </c>
      <c r="D26" s="26" t="s">
        <v>44</v>
      </c>
      <c r="E26" s="26" t="s">
        <v>33</v>
      </c>
      <c r="F26" s="26" t="s">
        <v>26</v>
      </c>
      <c r="G26" s="26" t="s">
        <v>29</v>
      </c>
      <c r="H26" s="26" t="s">
        <v>27</v>
      </c>
      <c r="I26" s="26" t="s">
        <v>31</v>
      </c>
      <c r="J26" s="30" t="s">
        <v>46</v>
      </c>
      <c r="K26" s="33"/>
      <c r="L26" s="28">
        <f t="shared" ref="L26:O26" si="4">L27+L28+L29+L30</f>
        <v>4276.3</v>
      </c>
      <c r="M26" s="28">
        <f t="shared" si="4"/>
        <v>3198.3</v>
      </c>
      <c r="N26" s="28">
        <f t="shared" si="4"/>
        <v>4276.3</v>
      </c>
      <c r="O26" s="28">
        <f t="shared" si="4"/>
        <v>4044</v>
      </c>
      <c r="P26" s="102"/>
      <c r="Q26" s="102"/>
    </row>
    <row r="27" spans="1:23" ht="140.4" customHeight="1">
      <c r="A27" s="30" t="s">
        <v>43</v>
      </c>
      <c r="B27" s="34" t="s">
        <v>48</v>
      </c>
      <c r="C27" s="34" t="s">
        <v>45</v>
      </c>
      <c r="D27" s="34" t="s">
        <v>44</v>
      </c>
      <c r="E27" s="34" t="s">
        <v>33</v>
      </c>
      <c r="F27" s="34" t="s">
        <v>50</v>
      </c>
      <c r="G27" s="34" t="s">
        <v>29</v>
      </c>
      <c r="H27" s="34" t="s">
        <v>27</v>
      </c>
      <c r="I27" s="34" t="s">
        <v>31</v>
      </c>
      <c r="J27" s="30" t="s">
        <v>51</v>
      </c>
      <c r="K27" s="30" t="s">
        <v>157</v>
      </c>
      <c r="L27" s="28">
        <v>1150.0999999999999</v>
      </c>
      <c r="M27" s="28">
        <v>1293.3</v>
      </c>
      <c r="N27" s="28">
        <v>1150.0999999999999</v>
      </c>
      <c r="O27" s="28">
        <v>1087.5999999999999</v>
      </c>
      <c r="P27" s="102"/>
      <c r="Q27" s="102"/>
    </row>
    <row r="28" spans="1:23" ht="150">
      <c r="A28" s="30" t="s">
        <v>43</v>
      </c>
      <c r="B28" s="34" t="s">
        <v>48</v>
      </c>
      <c r="C28" s="34" t="s">
        <v>45</v>
      </c>
      <c r="D28" s="34" t="s">
        <v>44</v>
      </c>
      <c r="E28" s="34" t="s">
        <v>33</v>
      </c>
      <c r="F28" s="34" t="s">
        <v>52</v>
      </c>
      <c r="G28" s="34" t="s">
        <v>29</v>
      </c>
      <c r="H28" s="34" t="s">
        <v>27</v>
      </c>
      <c r="I28" s="34" t="s">
        <v>31</v>
      </c>
      <c r="J28" s="30" t="s">
        <v>53</v>
      </c>
      <c r="K28" s="30" t="s">
        <v>157</v>
      </c>
      <c r="L28" s="28">
        <v>26.8</v>
      </c>
      <c r="M28" s="28">
        <v>13.7</v>
      </c>
      <c r="N28" s="28">
        <v>26.8</v>
      </c>
      <c r="O28" s="28">
        <v>25.3</v>
      </c>
      <c r="P28" s="102"/>
      <c r="Q28" s="102"/>
    </row>
    <row r="29" spans="1:23" ht="148.80000000000001" customHeight="1">
      <c r="A29" s="30" t="s">
        <v>43</v>
      </c>
      <c r="B29" s="34" t="s">
        <v>48</v>
      </c>
      <c r="C29" s="34" t="s">
        <v>45</v>
      </c>
      <c r="D29" s="34" t="s">
        <v>44</v>
      </c>
      <c r="E29" s="34" t="s">
        <v>33</v>
      </c>
      <c r="F29" s="34" t="s">
        <v>54</v>
      </c>
      <c r="G29" s="34" t="s">
        <v>29</v>
      </c>
      <c r="H29" s="34" t="s">
        <v>27</v>
      </c>
      <c r="I29" s="34" t="s">
        <v>31</v>
      </c>
      <c r="J29" s="30" t="s">
        <v>55</v>
      </c>
      <c r="K29" s="30" t="s">
        <v>157</v>
      </c>
      <c r="L29" s="28">
        <v>3099.4</v>
      </c>
      <c r="M29" s="28">
        <v>2158.9</v>
      </c>
      <c r="N29" s="28">
        <v>3099.4</v>
      </c>
      <c r="O29" s="28">
        <v>2931.1</v>
      </c>
      <c r="P29" s="102"/>
      <c r="Q29" s="102"/>
    </row>
    <row r="30" spans="1:23" ht="139.19999999999999" customHeight="1">
      <c r="A30" s="30" t="s">
        <v>43</v>
      </c>
      <c r="B30" s="34" t="s">
        <v>48</v>
      </c>
      <c r="C30" s="34" t="s">
        <v>45</v>
      </c>
      <c r="D30" s="34" t="s">
        <v>44</v>
      </c>
      <c r="E30" s="34" t="s">
        <v>33</v>
      </c>
      <c r="F30" s="34" t="s">
        <v>56</v>
      </c>
      <c r="G30" s="34" t="s">
        <v>29</v>
      </c>
      <c r="H30" s="34" t="s">
        <v>27</v>
      </c>
      <c r="I30" s="34" t="s">
        <v>31</v>
      </c>
      <c r="J30" s="30" t="s">
        <v>59</v>
      </c>
      <c r="K30" s="30" t="s">
        <v>157</v>
      </c>
      <c r="L30" s="28">
        <v>0</v>
      </c>
      <c r="M30" s="28">
        <v>-267.60000000000002</v>
      </c>
      <c r="N30" s="28">
        <v>0</v>
      </c>
      <c r="O30" s="28">
        <v>0</v>
      </c>
      <c r="P30" s="102"/>
      <c r="Q30" s="102"/>
    </row>
    <row r="31" spans="1:23" s="22" customFormat="1" ht="41.25" customHeight="1">
      <c r="A31" s="77" t="s">
        <v>60</v>
      </c>
      <c r="B31" s="83" t="s">
        <v>47</v>
      </c>
      <c r="C31" s="83" t="s">
        <v>45</v>
      </c>
      <c r="D31" s="83" t="s">
        <v>61</v>
      </c>
      <c r="E31" s="83" t="s">
        <v>25</v>
      </c>
      <c r="F31" s="83" t="s">
        <v>26</v>
      </c>
      <c r="G31" s="83" t="s">
        <v>25</v>
      </c>
      <c r="H31" s="83" t="s">
        <v>27</v>
      </c>
      <c r="I31" s="83" t="s">
        <v>26</v>
      </c>
      <c r="J31" s="77" t="s">
        <v>60</v>
      </c>
      <c r="K31" s="77" t="s">
        <v>157</v>
      </c>
      <c r="L31" s="81">
        <f t="shared" ref="L31:O31" si="5">L32+L38+L41+L43</f>
        <v>9256</v>
      </c>
      <c r="M31" s="81">
        <f t="shared" si="5"/>
        <v>9301.7000000000007</v>
      </c>
      <c r="N31" s="81">
        <f t="shared" si="5"/>
        <v>9400</v>
      </c>
      <c r="O31" s="81">
        <f t="shared" si="5"/>
        <v>10200</v>
      </c>
      <c r="P31" s="103"/>
      <c r="Q31" s="103"/>
    </row>
    <row r="32" spans="1:23" s="36" customFormat="1" ht="6.75" hidden="1" customHeight="1">
      <c r="A32" s="30"/>
      <c r="B32" s="34"/>
      <c r="C32" s="34"/>
      <c r="D32" s="34"/>
      <c r="E32" s="34"/>
      <c r="F32" s="34"/>
      <c r="G32" s="34"/>
      <c r="H32" s="34"/>
      <c r="I32" s="34"/>
      <c r="J32" s="30"/>
      <c r="K32" s="30"/>
      <c r="L32" s="28"/>
      <c r="M32" s="28"/>
      <c r="N32" s="28"/>
      <c r="O32" s="28"/>
      <c r="P32" s="102"/>
      <c r="Q32" s="102"/>
    </row>
    <row r="33" spans="1:17" hidden="1">
      <c r="A33" s="30"/>
      <c r="B33" s="34"/>
      <c r="C33" s="34"/>
      <c r="D33" s="34"/>
      <c r="E33" s="34"/>
      <c r="F33" s="34"/>
      <c r="G33" s="34"/>
      <c r="H33" s="34"/>
      <c r="I33" s="34"/>
      <c r="J33" s="30"/>
      <c r="K33" s="30"/>
      <c r="L33" s="28"/>
      <c r="M33" s="28"/>
      <c r="N33" s="28"/>
      <c r="O33" s="28"/>
      <c r="P33" s="102"/>
      <c r="Q33" s="102"/>
    </row>
    <row r="34" spans="1:17" hidden="1">
      <c r="A34" s="30"/>
      <c r="B34" s="34"/>
      <c r="C34" s="34"/>
      <c r="D34" s="34"/>
      <c r="E34" s="34"/>
      <c r="F34" s="34"/>
      <c r="G34" s="34"/>
      <c r="H34" s="34"/>
      <c r="I34" s="34"/>
      <c r="J34" s="30"/>
      <c r="K34" s="30"/>
      <c r="L34" s="28"/>
      <c r="M34" s="28"/>
      <c r="N34" s="28"/>
      <c r="O34" s="28"/>
      <c r="P34" s="102"/>
      <c r="Q34" s="102"/>
    </row>
    <row r="35" spans="1:17" hidden="1">
      <c r="A35" s="30"/>
      <c r="B35" s="34"/>
      <c r="C35" s="34"/>
      <c r="D35" s="34"/>
      <c r="E35" s="34"/>
      <c r="F35" s="34"/>
      <c r="G35" s="34"/>
      <c r="H35" s="34"/>
      <c r="I35" s="34"/>
      <c r="J35" s="30"/>
      <c r="K35" s="30"/>
      <c r="L35" s="28"/>
      <c r="M35" s="28"/>
      <c r="N35" s="28"/>
      <c r="O35" s="28"/>
      <c r="P35" s="102"/>
      <c r="Q35" s="102"/>
    </row>
    <row r="36" spans="1:17" hidden="1">
      <c r="A36" s="30"/>
      <c r="B36" s="34"/>
      <c r="C36" s="34"/>
      <c r="D36" s="34"/>
      <c r="E36" s="34"/>
      <c r="F36" s="34"/>
      <c r="G36" s="34"/>
      <c r="H36" s="34"/>
      <c r="I36" s="34"/>
      <c r="J36" s="30"/>
      <c r="K36" s="30"/>
      <c r="L36" s="28"/>
      <c r="M36" s="28"/>
      <c r="N36" s="28"/>
      <c r="O36" s="28"/>
      <c r="P36" s="102"/>
      <c r="Q36" s="102"/>
    </row>
    <row r="37" spans="1:17" hidden="1">
      <c r="A37" s="30"/>
      <c r="B37" s="34"/>
      <c r="C37" s="34"/>
      <c r="D37" s="34"/>
      <c r="E37" s="34"/>
      <c r="F37" s="34"/>
      <c r="G37" s="34"/>
      <c r="H37" s="34"/>
      <c r="I37" s="34"/>
      <c r="J37" s="30"/>
      <c r="K37" s="30"/>
      <c r="L37" s="28"/>
      <c r="M37" s="28"/>
      <c r="N37" s="28"/>
      <c r="O37" s="28"/>
      <c r="P37" s="102"/>
      <c r="Q37" s="102"/>
    </row>
    <row r="38" spans="1:17" s="36" customFormat="1" hidden="1">
      <c r="A38" s="30"/>
      <c r="B38" s="34"/>
      <c r="C38" s="34"/>
      <c r="D38" s="34"/>
      <c r="E38" s="34"/>
      <c r="F38" s="34"/>
      <c r="G38" s="34"/>
      <c r="H38" s="34"/>
      <c r="I38" s="34"/>
      <c r="J38" s="30"/>
      <c r="K38" s="30"/>
      <c r="L38" s="28"/>
      <c r="M38" s="28"/>
      <c r="N38" s="28"/>
      <c r="O38" s="28"/>
      <c r="P38" s="102"/>
      <c r="Q38" s="102"/>
    </row>
    <row r="39" spans="1:17" hidden="1">
      <c r="A39" s="30"/>
      <c r="B39" s="34"/>
      <c r="C39" s="34"/>
      <c r="D39" s="34"/>
      <c r="E39" s="34"/>
      <c r="F39" s="34"/>
      <c r="G39" s="34"/>
      <c r="H39" s="34"/>
      <c r="I39" s="34"/>
      <c r="J39" s="30"/>
      <c r="K39" s="30"/>
      <c r="L39" s="28"/>
      <c r="M39" s="28"/>
      <c r="N39" s="28"/>
      <c r="O39" s="28"/>
      <c r="P39" s="102"/>
      <c r="Q39" s="102"/>
    </row>
    <row r="40" spans="1:17" hidden="1">
      <c r="A40" s="30"/>
      <c r="B40" s="34"/>
      <c r="C40" s="34"/>
      <c r="D40" s="34"/>
      <c r="E40" s="34"/>
      <c r="F40" s="34"/>
      <c r="G40" s="34"/>
      <c r="H40" s="34"/>
      <c r="I40" s="34"/>
      <c r="J40" s="30"/>
      <c r="K40" s="30"/>
      <c r="L40" s="28"/>
      <c r="M40" s="28"/>
      <c r="N40" s="28"/>
      <c r="O40" s="28"/>
      <c r="P40" s="102"/>
      <c r="Q40" s="102"/>
    </row>
    <row r="41" spans="1:17" s="36" customFormat="1" ht="45">
      <c r="A41" s="30" t="s">
        <v>7</v>
      </c>
      <c r="B41" s="34">
        <v>182</v>
      </c>
      <c r="C41" s="34" t="s">
        <v>45</v>
      </c>
      <c r="D41" s="34" t="s">
        <v>61</v>
      </c>
      <c r="E41" s="34" t="s">
        <v>44</v>
      </c>
      <c r="F41" s="34" t="s">
        <v>26</v>
      </c>
      <c r="G41" s="34" t="s">
        <v>29</v>
      </c>
      <c r="H41" s="34" t="s">
        <v>27</v>
      </c>
      <c r="I41" s="34" t="s">
        <v>31</v>
      </c>
      <c r="J41" s="30" t="s">
        <v>7</v>
      </c>
      <c r="K41" s="30" t="s">
        <v>157</v>
      </c>
      <c r="L41" s="28">
        <f t="shared" ref="L41:O41" si="6">L42</f>
        <v>9256</v>
      </c>
      <c r="M41" s="28">
        <f t="shared" si="6"/>
        <v>9301.7000000000007</v>
      </c>
      <c r="N41" s="28">
        <f t="shared" si="6"/>
        <v>9400</v>
      </c>
      <c r="O41" s="28">
        <f t="shared" si="6"/>
        <v>10200</v>
      </c>
      <c r="P41" s="102"/>
      <c r="Q41" s="102"/>
    </row>
    <row r="42" spans="1:17" ht="44.25" customHeight="1">
      <c r="A42" s="30" t="s">
        <v>7</v>
      </c>
      <c r="B42" s="34">
        <v>182</v>
      </c>
      <c r="C42" s="34">
        <v>1</v>
      </c>
      <c r="D42" s="34" t="s">
        <v>61</v>
      </c>
      <c r="E42" s="34" t="s">
        <v>44</v>
      </c>
      <c r="F42" s="34" t="s">
        <v>32</v>
      </c>
      <c r="G42" s="34" t="s">
        <v>29</v>
      </c>
      <c r="H42" s="34" t="s">
        <v>27</v>
      </c>
      <c r="I42" s="34" t="s">
        <v>31</v>
      </c>
      <c r="J42" s="30" t="s">
        <v>7</v>
      </c>
      <c r="K42" s="30" t="s">
        <v>157</v>
      </c>
      <c r="L42" s="28">
        <v>9256</v>
      </c>
      <c r="M42" s="28">
        <v>9301.7000000000007</v>
      </c>
      <c r="N42" s="28">
        <v>9400</v>
      </c>
      <c r="O42" s="28">
        <v>10200</v>
      </c>
      <c r="P42" s="102"/>
      <c r="Q42" s="102"/>
    </row>
    <row r="43" spans="1:17" s="36" customFormat="1" ht="2.25" hidden="1" customHeight="1">
      <c r="A43" s="30"/>
      <c r="B43" s="34"/>
      <c r="C43" s="34"/>
      <c r="D43" s="34"/>
      <c r="E43" s="34"/>
      <c r="F43" s="34"/>
      <c r="G43" s="34"/>
      <c r="H43" s="34"/>
      <c r="I43" s="34"/>
      <c r="J43" s="30"/>
      <c r="K43" s="30"/>
      <c r="L43" s="28"/>
      <c r="M43" s="28"/>
      <c r="N43" s="28"/>
      <c r="O43" s="28"/>
      <c r="P43" s="102"/>
      <c r="Q43" s="102"/>
    </row>
    <row r="44" spans="1:17" hidden="1">
      <c r="A44" s="30"/>
      <c r="B44" s="34"/>
      <c r="C44" s="34"/>
      <c r="D44" s="34"/>
      <c r="E44" s="34"/>
      <c r="F44" s="34"/>
      <c r="G44" s="34"/>
      <c r="H44" s="34"/>
      <c r="I44" s="34"/>
      <c r="J44" s="30"/>
      <c r="K44" s="30"/>
      <c r="L44" s="28"/>
      <c r="M44" s="28"/>
      <c r="N44" s="28"/>
      <c r="O44" s="28"/>
      <c r="P44" s="102"/>
      <c r="Q44" s="102"/>
    </row>
    <row r="45" spans="1:17" s="36" customFormat="1" ht="58.8" customHeight="1">
      <c r="A45" s="77" t="s">
        <v>104</v>
      </c>
      <c r="B45" s="83" t="s">
        <v>26</v>
      </c>
      <c r="C45" s="83" t="s">
        <v>45</v>
      </c>
      <c r="D45" s="83" t="s">
        <v>63</v>
      </c>
      <c r="E45" s="83" t="s">
        <v>25</v>
      </c>
      <c r="F45" s="83" t="s">
        <v>26</v>
      </c>
      <c r="G45" s="83" t="s">
        <v>25</v>
      </c>
      <c r="H45" s="83" t="s">
        <v>27</v>
      </c>
      <c r="I45" s="83" t="s">
        <v>26</v>
      </c>
      <c r="J45" s="77" t="s">
        <v>104</v>
      </c>
      <c r="K45" s="84"/>
      <c r="L45" s="81">
        <f t="shared" ref="L45:O45" si="7">L46+L48+L49</f>
        <v>11228</v>
      </c>
      <c r="M45" s="81">
        <f t="shared" si="7"/>
        <v>4260.3999999999996</v>
      </c>
      <c r="N45" s="81">
        <f t="shared" si="7"/>
        <v>11188</v>
      </c>
      <c r="O45" s="81">
        <f t="shared" si="7"/>
        <v>11624</v>
      </c>
      <c r="P45" s="103"/>
      <c r="Q45" s="103"/>
    </row>
    <row r="46" spans="1:17" s="36" customFormat="1" ht="46.8" customHeight="1">
      <c r="A46" s="74" t="s">
        <v>105</v>
      </c>
      <c r="B46" s="75" t="s">
        <v>26</v>
      </c>
      <c r="C46" s="75" t="s">
        <v>45</v>
      </c>
      <c r="D46" s="75" t="s">
        <v>63</v>
      </c>
      <c r="E46" s="75" t="s">
        <v>29</v>
      </c>
      <c r="F46" s="75" t="s">
        <v>26</v>
      </c>
      <c r="G46" s="75" t="s">
        <v>25</v>
      </c>
      <c r="H46" s="75" t="s">
        <v>27</v>
      </c>
      <c r="I46" s="75" t="s">
        <v>31</v>
      </c>
      <c r="J46" s="74" t="s">
        <v>105</v>
      </c>
      <c r="K46" s="94"/>
      <c r="L46" s="76">
        <v>1700</v>
      </c>
      <c r="M46" s="76">
        <v>391.7</v>
      </c>
      <c r="N46" s="76">
        <f>N47</f>
        <v>1660</v>
      </c>
      <c r="O46" s="76">
        <f t="shared" ref="O46" si="8">O47</f>
        <v>1735</v>
      </c>
      <c r="P46" s="102"/>
      <c r="Q46" s="102"/>
    </row>
    <row r="47" spans="1:17" s="36" customFormat="1" ht="52.2" customHeight="1">
      <c r="A47" s="30" t="s">
        <v>105</v>
      </c>
      <c r="B47" s="34" t="s">
        <v>47</v>
      </c>
      <c r="C47" s="34" t="s">
        <v>45</v>
      </c>
      <c r="D47" s="34" t="s">
        <v>63</v>
      </c>
      <c r="E47" s="34" t="s">
        <v>29</v>
      </c>
      <c r="F47" s="34" t="s">
        <v>39</v>
      </c>
      <c r="G47" s="34" t="s">
        <v>29</v>
      </c>
      <c r="H47" s="34" t="s">
        <v>27</v>
      </c>
      <c r="I47" s="34" t="s">
        <v>31</v>
      </c>
      <c r="J47" s="30" t="s">
        <v>106</v>
      </c>
      <c r="K47" s="39" t="s">
        <v>157</v>
      </c>
      <c r="L47" s="28">
        <v>1660</v>
      </c>
      <c r="M47" s="28">
        <v>391.7</v>
      </c>
      <c r="N47" s="28">
        <v>1660</v>
      </c>
      <c r="O47" s="28">
        <v>1735</v>
      </c>
      <c r="P47" s="102"/>
      <c r="Q47" s="102"/>
    </row>
    <row r="48" spans="1:17" ht="0.75" customHeight="1">
      <c r="A48" s="30" t="s">
        <v>65</v>
      </c>
      <c r="B48" s="34">
        <v>188</v>
      </c>
      <c r="C48" s="34" t="s">
        <v>45</v>
      </c>
      <c r="D48" s="34" t="s">
        <v>66</v>
      </c>
      <c r="E48" s="34" t="s">
        <v>63</v>
      </c>
      <c r="F48" s="34" t="s">
        <v>26</v>
      </c>
      <c r="G48" s="34" t="s">
        <v>29</v>
      </c>
      <c r="H48" s="34" t="s">
        <v>27</v>
      </c>
      <c r="I48" s="34" t="s">
        <v>31</v>
      </c>
      <c r="J48" s="30" t="s">
        <v>91</v>
      </c>
      <c r="K48" s="30" t="s">
        <v>67</v>
      </c>
      <c r="L48" s="38"/>
      <c r="M48" s="38"/>
      <c r="N48" s="38"/>
      <c r="O48" s="38"/>
      <c r="P48" s="102"/>
      <c r="Q48" s="102"/>
    </row>
    <row r="49" spans="1:17" ht="34.200000000000003" customHeight="1">
      <c r="A49" s="74" t="s">
        <v>107</v>
      </c>
      <c r="B49" s="75" t="s">
        <v>47</v>
      </c>
      <c r="C49" s="75" t="s">
        <v>45</v>
      </c>
      <c r="D49" s="75" t="s">
        <v>63</v>
      </c>
      <c r="E49" s="75" t="s">
        <v>63</v>
      </c>
      <c r="F49" s="75" t="s">
        <v>26</v>
      </c>
      <c r="G49" s="75" t="s">
        <v>25</v>
      </c>
      <c r="H49" s="75" t="s">
        <v>27</v>
      </c>
      <c r="I49" s="75" t="s">
        <v>31</v>
      </c>
      <c r="J49" s="74" t="s">
        <v>107</v>
      </c>
      <c r="K49" s="74"/>
      <c r="L49" s="76">
        <f t="shared" ref="L49:O49" si="9">SUM(L50:L54)</f>
        <v>9528</v>
      </c>
      <c r="M49" s="76">
        <f t="shared" si="9"/>
        <v>3868.7</v>
      </c>
      <c r="N49" s="76">
        <f t="shared" si="9"/>
        <v>9528</v>
      </c>
      <c r="O49" s="76">
        <f t="shared" si="9"/>
        <v>9889</v>
      </c>
      <c r="P49" s="102"/>
      <c r="Q49" s="102"/>
    </row>
    <row r="50" spans="1:17" s="36" customFormat="1" ht="118.2" customHeight="1">
      <c r="A50" s="30" t="s">
        <v>108</v>
      </c>
      <c r="B50" s="34">
        <v>182</v>
      </c>
      <c r="C50" s="34" t="s">
        <v>45</v>
      </c>
      <c r="D50" s="34" t="s">
        <v>63</v>
      </c>
      <c r="E50" s="34" t="s">
        <v>63</v>
      </c>
      <c r="F50" s="34" t="s">
        <v>93</v>
      </c>
      <c r="G50" s="34" t="s">
        <v>94</v>
      </c>
      <c r="H50" s="34" t="s">
        <v>27</v>
      </c>
      <c r="I50" s="34" t="s">
        <v>31</v>
      </c>
      <c r="J50" s="30" t="s">
        <v>108</v>
      </c>
      <c r="K50" s="39" t="s">
        <v>157</v>
      </c>
      <c r="L50" s="28">
        <v>4649</v>
      </c>
      <c r="M50" s="28">
        <v>3496</v>
      </c>
      <c r="N50" s="28">
        <v>4649</v>
      </c>
      <c r="O50" s="28">
        <v>4729</v>
      </c>
      <c r="P50" s="102"/>
      <c r="Q50" s="102"/>
    </row>
    <row r="51" spans="1:17" ht="115.8" customHeight="1">
      <c r="A51" s="30" t="s">
        <v>109</v>
      </c>
      <c r="B51" s="34" t="s">
        <v>47</v>
      </c>
      <c r="C51" s="34" t="s">
        <v>45</v>
      </c>
      <c r="D51" s="34" t="s">
        <v>63</v>
      </c>
      <c r="E51" s="34" t="s">
        <v>63</v>
      </c>
      <c r="F51" s="34" t="s">
        <v>110</v>
      </c>
      <c r="G51" s="34" t="s">
        <v>94</v>
      </c>
      <c r="H51" s="34" t="s">
        <v>27</v>
      </c>
      <c r="I51" s="34" t="s">
        <v>31</v>
      </c>
      <c r="J51" s="30" t="s">
        <v>109</v>
      </c>
      <c r="K51" s="39" t="s">
        <v>157</v>
      </c>
      <c r="L51" s="28">
        <v>4879</v>
      </c>
      <c r="M51" s="28">
        <v>372.7</v>
      </c>
      <c r="N51" s="28">
        <v>4879</v>
      </c>
      <c r="O51" s="28">
        <v>5160</v>
      </c>
      <c r="P51" s="102"/>
      <c r="Q51" s="102"/>
    </row>
    <row r="52" spans="1:17" ht="68.400000000000006" hidden="1" customHeight="1">
      <c r="A52" s="37"/>
      <c r="B52" s="34"/>
      <c r="C52" s="34"/>
      <c r="D52" s="34"/>
      <c r="E52" s="34"/>
      <c r="F52" s="34"/>
      <c r="G52" s="34"/>
      <c r="H52" s="34"/>
      <c r="I52" s="34"/>
      <c r="J52" s="30"/>
      <c r="K52" s="30"/>
      <c r="L52" s="28"/>
      <c r="M52" s="28"/>
      <c r="N52" s="28"/>
      <c r="O52" s="28"/>
      <c r="P52" s="102"/>
      <c r="Q52" s="102"/>
    </row>
    <row r="53" spans="1:17" hidden="1">
      <c r="A53" s="37"/>
      <c r="B53" s="34"/>
      <c r="C53" s="34"/>
      <c r="D53" s="34"/>
      <c r="E53" s="34"/>
      <c r="F53" s="34"/>
      <c r="G53" s="34"/>
      <c r="H53" s="34"/>
      <c r="I53" s="34"/>
      <c r="J53" s="30"/>
      <c r="K53" s="30"/>
      <c r="L53" s="28"/>
      <c r="M53" s="28"/>
      <c r="N53" s="28"/>
      <c r="O53" s="28"/>
      <c r="P53" s="102"/>
      <c r="Q53" s="102"/>
    </row>
    <row r="54" spans="1:17" ht="15.75" hidden="1" customHeight="1">
      <c r="A54" s="37"/>
      <c r="B54" s="34"/>
      <c r="C54" s="34"/>
      <c r="D54" s="34"/>
      <c r="E54" s="34"/>
      <c r="F54" s="34"/>
      <c r="G54" s="34"/>
      <c r="H54" s="34"/>
      <c r="I54" s="34"/>
      <c r="J54" s="30"/>
      <c r="K54" s="30"/>
      <c r="L54" s="28"/>
      <c r="M54" s="28"/>
      <c r="N54" s="28"/>
      <c r="O54" s="28"/>
      <c r="P54" s="102"/>
      <c r="Q54" s="102"/>
    </row>
    <row r="55" spans="1:17" s="23" customFormat="1" ht="3" hidden="1" customHeight="1">
      <c r="A55" s="16"/>
      <c r="B55" s="35"/>
      <c r="C55" s="35"/>
      <c r="D55" s="35"/>
      <c r="E55" s="35"/>
      <c r="F55" s="35"/>
      <c r="G55" s="35"/>
      <c r="H55" s="35"/>
      <c r="I55" s="35"/>
      <c r="J55" s="16"/>
      <c r="K55" s="16"/>
      <c r="L55" s="32">
        <f>L56+L57+L58</f>
        <v>0</v>
      </c>
      <c r="M55" s="32">
        <f>M56+M57</f>
        <v>0</v>
      </c>
      <c r="N55" s="32">
        <f>N56+N57</f>
        <v>0</v>
      </c>
      <c r="O55" s="32">
        <f>O56+O57</f>
        <v>0</v>
      </c>
      <c r="P55" s="103"/>
      <c r="Q55" s="103"/>
    </row>
    <row r="56" spans="1:17" ht="0.75" hidden="1" customHeight="1">
      <c r="A56" s="40"/>
      <c r="B56" s="34"/>
      <c r="C56" s="34"/>
      <c r="D56" s="34"/>
      <c r="E56" s="34"/>
      <c r="F56" s="34"/>
      <c r="G56" s="34"/>
      <c r="H56" s="34"/>
      <c r="I56" s="34"/>
      <c r="J56" s="30"/>
      <c r="K56" s="30"/>
      <c r="L56" s="28"/>
      <c r="M56" s="28"/>
      <c r="N56" s="28"/>
      <c r="O56" s="28"/>
      <c r="P56" s="102"/>
      <c r="Q56" s="102"/>
    </row>
    <row r="57" spans="1:17" hidden="1">
      <c r="A57" s="40"/>
      <c r="B57" s="34"/>
      <c r="C57" s="34"/>
      <c r="D57" s="34"/>
      <c r="E57" s="34"/>
      <c r="F57" s="34"/>
      <c r="G57" s="34"/>
      <c r="H57" s="34"/>
      <c r="I57" s="34"/>
      <c r="J57" s="30"/>
      <c r="K57" s="30"/>
      <c r="L57" s="28"/>
      <c r="M57" s="28"/>
      <c r="N57" s="28"/>
      <c r="O57" s="28"/>
      <c r="P57" s="102"/>
      <c r="Q57" s="102"/>
    </row>
    <row r="58" spans="1:17" ht="6.75" hidden="1" customHeight="1">
      <c r="A58" s="40"/>
      <c r="B58" s="34"/>
      <c r="C58" s="34"/>
      <c r="D58" s="34"/>
      <c r="E58" s="34"/>
      <c r="F58" s="34"/>
      <c r="G58" s="34"/>
      <c r="H58" s="34"/>
      <c r="I58" s="34"/>
      <c r="J58" s="30"/>
      <c r="K58" s="30"/>
      <c r="L58" s="28"/>
      <c r="M58" s="28"/>
      <c r="N58" s="28"/>
      <c r="O58" s="28"/>
      <c r="P58" s="102"/>
      <c r="Q58" s="102"/>
    </row>
    <row r="59" spans="1:17" s="23" customFormat="1" hidden="1">
      <c r="A59" s="16"/>
      <c r="B59" s="35"/>
      <c r="C59" s="35"/>
      <c r="D59" s="35"/>
      <c r="E59" s="35"/>
      <c r="F59" s="35"/>
      <c r="G59" s="35"/>
      <c r="H59" s="35"/>
      <c r="I59" s="35"/>
      <c r="J59" s="16"/>
      <c r="K59" s="16"/>
      <c r="L59" s="32"/>
      <c r="M59" s="32"/>
      <c r="N59" s="32"/>
      <c r="O59" s="32"/>
      <c r="P59" s="103"/>
      <c r="Q59" s="103"/>
    </row>
    <row r="60" spans="1:17" hidden="1">
      <c r="A60" s="41"/>
      <c r="B60" s="34"/>
      <c r="C60" s="34"/>
      <c r="D60" s="34"/>
      <c r="E60" s="34"/>
      <c r="F60" s="34"/>
      <c r="G60" s="34"/>
      <c r="H60" s="34"/>
      <c r="I60" s="34"/>
      <c r="J60" s="30"/>
      <c r="K60" s="30"/>
      <c r="L60" s="38"/>
      <c r="M60" s="38"/>
      <c r="N60" s="38"/>
      <c r="O60" s="38"/>
      <c r="P60" s="102"/>
      <c r="Q60" s="102"/>
    </row>
    <row r="61" spans="1:17" hidden="1">
      <c r="A61" s="41"/>
      <c r="B61" s="34"/>
      <c r="C61" s="34"/>
      <c r="D61" s="34"/>
      <c r="E61" s="34"/>
      <c r="F61" s="34"/>
      <c r="G61" s="34"/>
      <c r="H61" s="34"/>
      <c r="I61" s="34"/>
      <c r="J61" s="30"/>
      <c r="K61" s="30"/>
      <c r="L61" s="28"/>
      <c r="M61" s="28"/>
      <c r="N61" s="28"/>
      <c r="O61" s="28"/>
      <c r="P61" s="102"/>
      <c r="Q61" s="102"/>
    </row>
    <row r="62" spans="1:17" hidden="1">
      <c r="A62" s="41"/>
      <c r="B62" s="34"/>
      <c r="C62" s="34"/>
      <c r="D62" s="34"/>
      <c r="E62" s="34"/>
      <c r="F62" s="34"/>
      <c r="G62" s="34"/>
      <c r="H62" s="34"/>
      <c r="I62" s="34"/>
      <c r="J62" s="30"/>
      <c r="K62" s="30"/>
      <c r="L62" s="38"/>
      <c r="M62" s="38"/>
      <c r="N62" s="38"/>
      <c r="O62" s="38"/>
      <c r="P62" s="102"/>
      <c r="Q62" s="102"/>
    </row>
    <row r="63" spans="1:17" hidden="1">
      <c r="A63" s="41"/>
      <c r="B63" s="34"/>
      <c r="C63" s="34"/>
      <c r="D63" s="34"/>
      <c r="E63" s="34"/>
      <c r="F63" s="34"/>
      <c r="G63" s="34"/>
      <c r="H63" s="34"/>
      <c r="I63" s="34"/>
      <c r="J63" s="30"/>
      <c r="K63" s="30"/>
      <c r="L63" s="42"/>
      <c r="M63" s="42"/>
      <c r="N63" s="42"/>
      <c r="O63" s="42"/>
      <c r="P63" s="102"/>
      <c r="Q63" s="102"/>
    </row>
    <row r="64" spans="1:17" hidden="1">
      <c r="A64" s="41"/>
      <c r="B64" s="34"/>
      <c r="C64" s="34"/>
      <c r="D64" s="34"/>
      <c r="E64" s="34"/>
      <c r="F64" s="34"/>
      <c r="G64" s="34"/>
      <c r="H64" s="34"/>
      <c r="I64" s="34"/>
      <c r="J64" s="30"/>
      <c r="K64" s="30"/>
      <c r="L64" s="28"/>
      <c r="M64" s="28"/>
      <c r="N64" s="28"/>
      <c r="O64" s="28"/>
      <c r="P64" s="102"/>
      <c r="Q64" s="102"/>
    </row>
    <row r="65" spans="1:17" hidden="1">
      <c r="A65" s="41"/>
      <c r="B65" s="34"/>
      <c r="C65" s="34"/>
      <c r="D65" s="34"/>
      <c r="E65" s="34"/>
      <c r="F65" s="34"/>
      <c r="G65" s="34"/>
      <c r="H65" s="34"/>
      <c r="I65" s="34"/>
      <c r="J65" s="30"/>
      <c r="K65" s="30"/>
      <c r="L65" s="28"/>
      <c r="M65" s="28"/>
      <c r="N65" s="28"/>
      <c r="O65" s="28"/>
      <c r="P65" s="102"/>
      <c r="Q65" s="102"/>
    </row>
    <row r="66" spans="1:17" ht="133.19999999999999" customHeight="1">
      <c r="A66" s="77" t="s">
        <v>80</v>
      </c>
      <c r="B66" s="83" t="s">
        <v>26</v>
      </c>
      <c r="C66" s="83">
        <v>1</v>
      </c>
      <c r="D66" s="83" t="s">
        <v>79</v>
      </c>
      <c r="E66" s="83" t="s">
        <v>25</v>
      </c>
      <c r="F66" s="83" t="s">
        <v>26</v>
      </c>
      <c r="G66" s="83" t="s">
        <v>25</v>
      </c>
      <c r="H66" s="83" t="s">
        <v>27</v>
      </c>
      <c r="I66" s="83" t="s">
        <v>26</v>
      </c>
      <c r="J66" s="77" t="s">
        <v>80</v>
      </c>
      <c r="K66" s="85"/>
      <c r="L66" s="86">
        <f t="shared" ref="L66" si="10">L70+L72</f>
        <v>20.5</v>
      </c>
      <c r="M66" s="86">
        <f>M70</f>
        <v>15.4</v>
      </c>
      <c r="N66" s="86">
        <f>N70</f>
        <v>20.5</v>
      </c>
      <c r="O66" s="86">
        <f>O70</f>
        <v>20.5</v>
      </c>
      <c r="P66" s="102"/>
      <c r="Q66" s="102"/>
    </row>
    <row r="67" spans="1:17" hidden="1">
      <c r="A67" s="41"/>
      <c r="B67" s="34"/>
      <c r="C67" s="34"/>
      <c r="D67" s="34"/>
      <c r="E67" s="34"/>
      <c r="F67" s="34"/>
      <c r="G67" s="34"/>
      <c r="H67" s="34"/>
      <c r="I67" s="34"/>
      <c r="J67" s="30"/>
      <c r="K67" s="30"/>
      <c r="L67" s="28"/>
      <c r="M67" s="28"/>
      <c r="N67" s="28"/>
      <c r="O67" s="28"/>
      <c r="P67" s="102"/>
      <c r="Q67" s="102"/>
    </row>
    <row r="68" spans="1:17" hidden="1">
      <c r="A68" s="41"/>
      <c r="B68" s="34"/>
      <c r="C68" s="34"/>
      <c r="D68" s="34"/>
      <c r="E68" s="34"/>
      <c r="F68" s="34"/>
      <c r="G68" s="34"/>
      <c r="H68" s="34"/>
      <c r="I68" s="34"/>
      <c r="J68" s="30"/>
      <c r="K68" s="30"/>
      <c r="L68" s="42"/>
      <c r="M68" s="42"/>
      <c r="N68" s="42"/>
      <c r="O68" s="42"/>
      <c r="P68" s="102"/>
      <c r="Q68" s="102"/>
    </row>
    <row r="69" spans="1:17" hidden="1">
      <c r="A69" s="41"/>
      <c r="B69" s="34"/>
      <c r="C69" s="34"/>
      <c r="D69" s="34"/>
      <c r="E69" s="34"/>
      <c r="F69" s="34"/>
      <c r="G69" s="34"/>
      <c r="H69" s="34"/>
      <c r="I69" s="34"/>
      <c r="J69" s="30"/>
      <c r="K69" s="30"/>
      <c r="L69" s="28"/>
      <c r="M69" s="28"/>
      <c r="N69" s="28"/>
      <c r="O69" s="28"/>
      <c r="P69" s="102"/>
      <c r="Q69" s="102"/>
    </row>
    <row r="70" spans="1:17" ht="237.6" customHeight="1">
      <c r="A70" s="30" t="s">
        <v>145</v>
      </c>
      <c r="B70" s="34" t="s">
        <v>26</v>
      </c>
      <c r="C70" s="34">
        <v>1</v>
      </c>
      <c r="D70" s="34" t="s">
        <v>79</v>
      </c>
      <c r="E70" s="34" t="s">
        <v>147</v>
      </c>
      <c r="F70" s="34" t="s">
        <v>148</v>
      </c>
      <c r="G70" s="34" t="s">
        <v>25</v>
      </c>
      <c r="H70" s="34" t="s">
        <v>27</v>
      </c>
      <c r="I70" s="34" t="s">
        <v>49</v>
      </c>
      <c r="J70" s="30" t="s">
        <v>146</v>
      </c>
      <c r="K70" s="30"/>
      <c r="L70" s="28">
        <f t="shared" ref="L70:O70" si="11">L71</f>
        <v>20.5</v>
      </c>
      <c r="M70" s="28">
        <f t="shared" si="11"/>
        <v>15.4</v>
      </c>
      <c r="N70" s="28">
        <f t="shared" si="11"/>
        <v>20.5</v>
      </c>
      <c r="O70" s="28">
        <f t="shared" si="11"/>
        <v>20.5</v>
      </c>
      <c r="P70" s="102"/>
      <c r="Q70" s="102"/>
    </row>
    <row r="71" spans="1:17" ht="256.2" customHeight="1">
      <c r="A71" s="30" t="s">
        <v>145</v>
      </c>
      <c r="B71" s="34" t="s">
        <v>83</v>
      </c>
      <c r="C71" s="34">
        <v>1</v>
      </c>
      <c r="D71" s="34" t="s">
        <v>79</v>
      </c>
      <c r="E71" s="34" t="s">
        <v>147</v>
      </c>
      <c r="F71" s="34" t="s">
        <v>148</v>
      </c>
      <c r="G71" s="34" t="s">
        <v>94</v>
      </c>
      <c r="H71" s="34" t="s">
        <v>27</v>
      </c>
      <c r="I71" s="34" t="s">
        <v>49</v>
      </c>
      <c r="J71" s="30" t="s">
        <v>149</v>
      </c>
      <c r="K71" s="30" t="s">
        <v>150</v>
      </c>
      <c r="L71" s="28">
        <v>20.5</v>
      </c>
      <c r="M71" s="28">
        <v>15.4</v>
      </c>
      <c r="N71" s="28">
        <v>20.5</v>
      </c>
      <c r="O71" s="28">
        <v>20.5</v>
      </c>
      <c r="P71" s="102"/>
      <c r="Q71" s="102"/>
    </row>
    <row r="72" spans="1:17" ht="112.8" customHeight="1">
      <c r="A72" s="87" t="s">
        <v>151</v>
      </c>
      <c r="B72" s="88" t="s">
        <v>26</v>
      </c>
      <c r="C72" s="88">
        <v>1</v>
      </c>
      <c r="D72" s="88" t="s">
        <v>152</v>
      </c>
      <c r="E72" s="88" t="s">
        <v>25</v>
      </c>
      <c r="F72" s="88" t="s">
        <v>26</v>
      </c>
      <c r="G72" s="88" t="s">
        <v>25</v>
      </c>
      <c r="H72" s="88" t="s">
        <v>27</v>
      </c>
      <c r="I72" s="88" t="s">
        <v>153</v>
      </c>
      <c r="J72" s="87" t="s">
        <v>151</v>
      </c>
      <c r="K72" s="87"/>
      <c r="L72" s="89">
        <f t="shared" ref="L72:O73" si="12">L73</f>
        <v>0</v>
      </c>
      <c r="M72" s="89">
        <f t="shared" si="12"/>
        <v>3</v>
      </c>
      <c r="N72" s="89">
        <f t="shared" si="12"/>
        <v>10</v>
      </c>
      <c r="O72" s="89">
        <f t="shared" si="12"/>
        <v>50</v>
      </c>
      <c r="P72" s="101"/>
      <c r="Q72" s="101"/>
    </row>
    <row r="73" spans="1:17" ht="61.8" customHeight="1">
      <c r="A73" s="30" t="s">
        <v>154</v>
      </c>
      <c r="B73" s="34" t="s">
        <v>26</v>
      </c>
      <c r="C73" s="34">
        <v>1</v>
      </c>
      <c r="D73" s="34" t="s">
        <v>152</v>
      </c>
      <c r="E73" s="34" t="s">
        <v>29</v>
      </c>
      <c r="F73" s="34" t="s">
        <v>155</v>
      </c>
      <c r="G73" s="34" t="s">
        <v>25</v>
      </c>
      <c r="H73" s="34" t="s">
        <v>27</v>
      </c>
      <c r="I73" s="34" t="s">
        <v>153</v>
      </c>
      <c r="J73" s="30" t="s">
        <v>154</v>
      </c>
      <c r="K73" s="30"/>
      <c r="L73" s="28">
        <f t="shared" si="12"/>
        <v>0</v>
      </c>
      <c r="M73" s="28">
        <f t="shared" si="12"/>
        <v>3</v>
      </c>
      <c r="N73" s="28">
        <f t="shared" si="12"/>
        <v>10</v>
      </c>
      <c r="O73" s="28">
        <f t="shared" si="12"/>
        <v>50</v>
      </c>
      <c r="P73" s="102"/>
      <c r="Q73" s="102"/>
    </row>
    <row r="74" spans="1:17" ht="103.2" customHeight="1">
      <c r="A74" s="30" t="s">
        <v>154</v>
      </c>
      <c r="B74" s="34" t="s">
        <v>83</v>
      </c>
      <c r="C74" s="34">
        <v>1</v>
      </c>
      <c r="D74" s="34" t="s">
        <v>152</v>
      </c>
      <c r="E74" s="34" t="s">
        <v>29</v>
      </c>
      <c r="F74" s="34" t="s">
        <v>155</v>
      </c>
      <c r="G74" s="34" t="s">
        <v>94</v>
      </c>
      <c r="H74" s="34" t="s">
        <v>27</v>
      </c>
      <c r="I74" s="34" t="s">
        <v>153</v>
      </c>
      <c r="J74" s="30" t="s">
        <v>156</v>
      </c>
      <c r="K74" s="30" t="s">
        <v>150</v>
      </c>
      <c r="L74" s="28">
        <v>0</v>
      </c>
      <c r="M74" s="28">
        <v>3</v>
      </c>
      <c r="N74" s="28">
        <v>10</v>
      </c>
      <c r="O74" s="28">
        <v>50</v>
      </c>
      <c r="P74" s="102"/>
      <c r="Q74" s="102"/>
    </row>
    <row r="75" spans="1:17" s="23" customFormat="1" ht="1.8" hidden="1" customHeight="1">
      <c r="A75" s="16"/>
      <c r="B75" s="35"/>
      <c r="C75" s="35"/>
      <c r="D75" s="35"/>
      <c r="E75" s="35"/>
      <c r="F75" s="35"/>
      <c r="G75" s="35"/>
      <c r="H75" s="35"/>
      <c r="I75" s="35"/>
      <c r="J75" s="16"/>
      <c r="K75" s="16"/>
      <c r="L75" s="32">
        <f t="shared" ref="L75:O75" si="13">L76</f>
        <v>0</v>
      </c>
      <c r="M75" s="32">
        <f t="shared" si="13"/>
        <v>0</v>
      </c>
      <c r="N75" s="32">
        <f t="shared" si="13"/>
        <v>0</v>
      </c>
      <c r="O75" s="32">
        <f t="shared" si="13"/>
        <v>0</v>
      </c>
      <c r="P75" s="103"/>
      <c r="Q75" s="103"/>
    </row>
    <row r="76" spans="1:17" ht="71.25" hidden="1" customHeight="1">
      <c r="A76" s="43"/>
      <c r="B76" s="34"/>
      <c r="C76" s="34"/>
      <c r="D76" s="34"/>
      <c r="E76" s="34"/>
      <c r="F76" s="34"/>
      <c r="G76" s="34"/>
      <c r="H76" s="34"/>
      <c r="I76" s="34"/>
      <c r="J76" s="30"/>
      <c r="K76" s="30"/>
      <c r="L76" s="38">
        <f t="shared" ref="L76:O76" si="14">L77+L78+L79+L80+L81</f>
        <v>0</v>
      </c>
      <c r="M76" s="38">
        <f t="shared" si="14"/>
        <v>0</v>
      </c>
      <c r="N76" s="38">
        <f t="shared" si="14"/>
        <v>0</v>
      </c>
      <c r="O76" s="38">
        <f t="shared" si="14"/>
        <v>0</v>
      </c>
      <c r="P76" s="102"/>
      <c r="Q76" s="102"/>
    </row>
    <row r="77" spans="1:17" hidden="1">
      <c r="A77" s="43"/>
      <c r="B77" s="34"/>
      <c r="C77" s="34"/>
      <c r="D77" s="34"/>
      <c r="E77" s="34"/>
      <c r="F77" s="34"/>
      <c r="G77" s="34"/>
      <c r="H77" s="34"/>
      <c r="I77" s="34"/>
      <c r="J77" s="30"/>
      <c r="K77" s="30"/>
      <c r="L77" s="28"/>
      <c r="M77" s="28"/>
      <c r="N77" s="28"/>
      <c r="O77" s="28"/>
      <c r="P77" s="102"/>
      <c r="Q77" s="102"/>
    </row>
    <row r="78" spans="1:17" hidden="1">
      <c r="A78" s="43"/>
      <c r="B78" s="34"/>
      <c r="C78" s="34"/>
      <c r="D78" s="34"/>
      <c r="E78" s="34"/>
      <c r="F78" s="34"/>
      <c r="G78" s="34"/>
      <c r="H78" s="34"/>
      <c r="I78" s="34"/>
      <c r="J78" s="30"/>
      <c r="K78" s="30"/>
      <c r="L78" s="28"/>
      <c r="M78" s="28"/>
      <c r="N78" s="28"/>
      <c r="O78" s="28"/>
      <c r="P78" s="102"/>
      <c r="Q78" s="102"/>
    </row>
    <row r="79" spans="1:17" hidden="1">
      <c r="A79" s="43"/>
      <c r="B79" s="34"/>
      <c r="C79" s="34"/>
      <c r="D79" s="34"/>
      <c r="E79" s="34"/>
      <c r="F79" s="34"/>
      <c r="G79" s="34"/>
      <c r="H79" s="34"/>
      <c r="I79" s="34"/>
      <c r="J79" s="30"/>
      <c r="K79" s="30"/>
      <c r="L79" s="28"/>
      <c r="M79" s="28"/>
      <c r="N79" s="28"/>
      <c r="O79" s="28"/>
      <c r="P79" s="102"/>
      <c r="Q79" s="102"/>
    </row>
    <row r="80" spans="1:17" hidden="1">
      <c r="A80" s="43"/>
      <c r="B80" s="34"/>
      <c r="C80" s="34"/>
      <c r="D80" s="34"/>
      <c r="E80" s="34"/>
      <c r="F80" s="34"/>
      <c r="G80" s="34"/>
      <c r="H80" s="34"/>
      <c r="I80" s="34"/>
      <c r="J80" s="30"/>
      <c r="K80" s="30"/>
      <c r="L80" s="28"/>
      <c r="M80" s="28"/>
      <c r="N80" s="28"/>
      <c r="O80" s="28"/>
      <c r="P80" s="102"/>
      <c r="Q80" s="102"/>
    </row>
    <row r="81" spans="1:23" hidden="1">
      <c r="A81" s="43"/>
      <c r="B81" s="34"/>
      <c r="C81" s="34"/>
      <c r="D81" s="34"/>
      <c r="E81" s="34"/>
      <c r="F81" s="34"/>
      <c r="G81" s="34"/>
      <c r="H81" s="34"/>
      <c r="I81" s="34"/>
      <c r="J81" s="30"/>
      <c r="K81" s="30"/>
      <c r="L81" s="28"/>
      <c r="M81" s="28"/>
      <c r="N81" s="28"/>
      <c r="O81" s="28"/>
      <c r="P81" s="102"/>
      <c r="Q81" s="102"/>
    </row>
    <row r="82" spans="1:23" s="23" customFormat="1" hidden="1">
      <c r="A82" s="44"/>
      <c r="B82" s="35"/>
      <c r="C82" s="35"/>
      <c r="D82" s="35"/>
      <c r="E82" s="35"/>
      <c r="F82" s="35"/>
      <c r="G82" s="35"/>
      <c r="H82" s="35"/>
      <c r="I82" s="35"/>
      <c r="J82" s="16"/>
      <c r="K82" s="45"/>
      <c r="L82" s="32"/>
      <c r="M82" s="32"/>
      <c r="N82" s="32"/>
      <c r="O82" s="32"/>
      <c r="P82" s="103"/>
      <c r="Q82" s="103"/>
    </row>
    <row r="83" spans="1:23" s="36" customFormat="1" ht="5.25" hidden="1" customHeight="1">
      <c r="A83" s="46"/>
      <c r="B83" s="34"/>
      <c r="C83" s="34"/>
      <c r="D83" s="34"/>
      <c r="E83" s="34"/>
      <c r="F83" s="34"/>
      <c r="G83" s="34"/>
      <c r="H83" s="34"/>
      <c r="I83" s="34"/>
      <c r="J83" s="30"/>
      <c r="K83" s="30"/>
      <c r="L83" s="47">
        <f t="shared" ref="L83:O83" si="15">L84</f>
        <v>0</v>
      </c>
      <c r="M83" s="47">
        <f t="shared" si="15"/>
        <v>0</v>
      </c>
      <c r="N83" s="47">
        <f t="shared" si="15"/>
        <v>0</v>
      </c>
      <c r="O83" s="47">
        <f t="shared" si="15"/>
        <v>0</v>
      </c>
      <c r="P83" s="102"/>
      <c r="Q83" s="102"/>
      <c r="R83" s="2"/>
      <c r="S83" s="2"/>
      <c r="T83" s="2"/>
      <c r="U83" s="2"/>
      <c r="V83" s="2"/>
      <c r="W83" s="2"/>
    </row>
    <row r="84" spans="1:23" s="36" customFormat="1" hidden="1">
      <c r="A84" s="46"/>
      <c r="B84" s="34"/>
      <c r="C84" s="34"/>
      <c r="D84" s="34"/>
      <c r="E84" s="34"/>
      <c r="F84" s="34"/>
      <c r="G84" s="34"/>
      <c r="H84" s="34"/>
      <c r="I84" s="34"/>
      <c r="J84" s="30"/>
      <c r="K84" s="30"/>
      <c r="L84" s="28"/>
      <c r="M84" s="28"/>
      <c r="N84" s="28"/>
      <c r="O84" s="28"/>
      <c r="P84" s="102"/>
      <c r="Q84" s="102"/>
      <c r="R84" s="2"/>
      <c r="S84" s="2"/>
      <c r="T84" s="2"/>
      <c r="U84" s="2"/>
      <c r="V84" s="2"/>
      <c r="W84" s="2"/>
    </row>
    <row r="85" spans="1:23" s="36" customFormat="1" hidden="1">
      <c r="A85" s="46"/>
      <c r="B85" s="34"/>
      <c r="C85" s="34"/>
      <c r="D85" s="34"/>
      <c r="E85" s="34"/>
      <c r="F85" s="34"/>
      <c r="G85" s="34"/>
      <c r="H85" s="34"/>
      <c r="I85" s="34"/>
      <c r="J85" s="30"/>
      <c r="K85" s="30"/>
      <c r="L85" s="28"/>
      <c r="M85" s="28"/>
      <c r="N85" s="28"/>
      <c r="O85" s="28"/>
      <c r="P85" s="102"/>
      <c r="Q85" s="102"/>
      <c r="R85" s="2"/>
      <c r="S85" s="2"/>
      <c r="T85" s="2"/>
      <c r="U85" s="2"/>
      <c r="V85" s="2"/>
      <c r="W85" s="2"/>
    </row>
    <row r="86" spans="1:23" s="36" customFormat="1" hidden="1">
      <c r="A86" s="46"/>
      <c r="B86" s="34"/>
      <c r="C86" s="34"/>
      <c r="D86" s="34"/>
      <c r="E86" s="34"/>
      <c r="F86" s="34"/>
      <c r="G86" s="34"/>
      <c r="H86" s="34"/>
      <c r="I86" s="34"/>
      <c r="J86" s="30"/>
      <c r="K86" s="30"/>
      <c r="L86" s="47">
        <f t="shared" ref="L86:O86" si="16">L87</f>
        <v>0</v>
      </c>
      <c r="M86" s="47">
        <f t="shared" si="16"/>
        <v>0</v>
      </c>
      <c r="N86" s="47">
        <f t="shared" si="16"/>
        <v>0</v>
      </c>
      <c r="O86" s="47">
        <f t="shared" si="16"/>
        <v>0</v>
      </c>
      <c r="P86" s="102"/>
      <c r="Q86" s="102"/>
      <c r="R86" s="2"/>
      <c r="S86" s="2"/>
      <c r="T86" s="2"/>
      <c r="U86" s="2"/>
      <c r="V86" s="2"/>
      <c r="W86" s="2"/>
    </row>
    <row r="87" spans="1:23" s="36" customFormat="1" hidden="1">
      <c r="A87" s="46"/>
      <c r="B87" s="34"/>
      <c r="C87" s="34"/>
      <c r="D87" s="34"/>
      <c r="E87" s="34"/>
      <c r="F87" s="34"/>
      <c r="G87" s="34"/>
      <c r="H87" s="34"/>
      <c r="I87" s="34"/>
      <c r="J87" s="30"/>
      <c r="K87" s="30"/>
      <c r="L87" s="28"/>
      <c r="M87" s="28"/>
      <c r="N87" s="28"/>
      <c r="O87" s="28"/>
      <c r="P87" s="102"/>
      <c r="Q87" s="102"/>
      <c r="R87" s="2"/>
      <c r="S87" s="2"/>
      <c r="T87" s="2"/>
      <c r="U87" s="2"/>
      <c r="V87" s="2"/>
      <c r="W87" s="2"/>
    </row>
    <row r="88" spans="1:23" s="36" customFormat="1" hidden="1">
      <c r="A88" s="46"/>
      <c r="B88" s="34"/>
      <c r="C88" s="34"/>
      <c r="D88" s="34"/>
      <c r="E88" s="34"/>
      <c r="F88" s="34"/>
      <c r="G88" s="34"/>
      <c r="H88" s="34"/>
      <c r="I88" s="34"/>
      <c r="J88" s="30"/>
      <c r="K88" s="30"/>
      <c r="L88" s="28"/>
      <c r="M88" s="28"/>
      <c r="N88" s="28"/>
      <c r="O88" s="28"/>
      <c r="P88" s="102"/>
      <c r="Q88" s="102"/>
      <c r="R88" s="2"/>
      <c r="S88" s="2"/>
      <c r="T88" s="2"/>
      <c r="U88" s="2"/>
      <c r="V88" s="2"/>
      <c r="W88" s="2"/>
    </row>
    <row r="89" spans="1:23" s="36" customFormat="1" hidden="1">
      <c r="A89" s="46"/>
      <c r="B89" s="34"/>
      <c r="C89" s="34"/>
      <c r="D89" s="34"/>
      <c r="E89" s="34"/>
      <c r="F89" s="34"/>
      <c r="G89" s="34"/>
      <c r="H89" s="34"/>
      <c r="I89" s="34"/>
      <c r="J89" s="30"/>
      <c r="K89" s="30"/>
      <c r="L89" s="28"/>
      <c r="M89" s="28"/>
      <c r="N89" s="28"/>
      <c r="O89" s="28"/>
      <c r="P89" s="102"/>
      <c r="Q89" s="102"/>
      <c r="R89" s="2"/>
      <c r="S89" s="2"/>
      <c r="T89" s="2"/>
      <c r="U89" s="2"/>
      <c r="V89" s="2"/>
      <c r="W89" s="2"/>
    </row>
    <row r="90" spans="1:23" s="36" customFormat="1" hidden="1">
      <c r="A90" s="46"/>
      <c r="B90" s="34"/>
      <c r="C90" s="34"/>
      <c r="D90" s="34"/>
      <c r="E90" s="34"/>
      <c r="F90" s="34"/>
      <c r="G90" s="34"/>
      <c r="H90" s="34"/>
      <c r="I90" s="34"/>
      <c r="J90" s="30"/>
      <c r="K90" s="30"/>
      <c r="L90" s="28"/>
      <c r="M90" s="28"/>
      <c r="N90" s="28"/>
      <c r="O90" s="28"/>
      <c r="P90" s="102"/>
      <c r="Q90" s="102"/>
      <c r="R90" s="2"/>
      <c r="S90" s="2"/>
      <c r="T90" s="2"/>
      <c r="U90" s="2"/>
      <c r="V90" s="2"/>
      <c r="W90" s="2"/>
    </row>
    <row r="91" spans="1:23" s="36" customFormat="1" hidden="1">
      <c r="A91" s="46"/>
      <c r="B91" s="34"/>
      <c r="C91" s="34"/>
      <c r="D91" s="34"/>
      <c r="E91" s="34"/>
      <c r="F91" s="34"/>
      <c r="G91" s="34"/>
      <c r="H91" s="34"/>
      <c r="I91" s="34"/>
      <c r="J91" s="30"/>
      <c r="K91" s="30"/>
      <c r="L91" s="28"/>
      <c r="M91" s="28"/>
      <c r="N91" s="28"/>
      <c r="O91" s="28"/>
      <c r="P91" s="102"/>
      <c r="Q91" s="102"/>
      <c r="R91" s="2"/>
      <c r="S91" s="2"/>
      <c r="T91" s="2"/>
      <c r="U91" s="2"/>
      <c r="V91" s="2"/>
      <c r="W91" s="2"/>
    </row>
    <row r="92" spans="1:23" s="23" customFormat="1" ht="6" hidden="1" customHeight="1">
      <c r="A92" s="16" t="s">
        <v>84</v>
      </c>
      <c r="B92" s="35" t="s">
        <v>26</v>
      </c>
      <c r="C92" s="35" t="s">
        <v>45</v>
      </c>
      <c r="D92" s="35" t="s">
        <v>85</v>
      </c>
      <c r="E92" s="35" t="s">
        <v>25</v>
      </c>
      <c r="F92" s="35" t="s">
        <v>26</v>
      </c>
      <c r="G92" s="35" t="s">
        <v>25</v>
      </c>
      <c r="H92" s="35" t="s">
        <v>27</v>
      </c>
      <c r="I92" s="35" t="s">
        <v>26</v>
      </c>
      <c r="J92" s="16" t="s">
        <v>84</v>
      </c>
      <c r="K92" s="16"/>
      <c r="L92" s="32">
        <v>3728</v>
      </c>
      <c r="M92" s="32">
        <v>4716.33</v>
      </c>
      <c r="N92" s="32">
        <f>N93+N96</f>
        <v>0</v>
      </c>
      <c r="O92" s="32">
        <f>O93+O96</f>
        <v>0</v>
      </c>
      <c r="P92" s="103"/>
      <c r="Q92" s="103"/>
    </row>
    <row r="93" spans="1:23" ht="12" hidden="1" customHeight="1">
      <c r="A93" s="48" t="s">
        <v>86</v>
      </c>
      <c r="B93" s="34" t="s">
        <v>26</v>
      </c>
      <c r="C93" s="34" t="s">
        <v>45</v>
      </c>
      <c r="D93" s="34" t="s">
        <v>85</v>
      </c>
      <c r="E93" s="34" t="s">
        <v>33</v>
      </c>
      <c r="F93" s="34" t="s">
        <v>26</v>
      </c>
      <c r="G93" s="34" t="s">
        <v>25</v>
      </c>
      <c r="H93" s="34" t="s">
        <v>27</v>
      </c>
      <c r="I93" s="34" t="s">
        <v>26</v>
      </c>
      <c r="J93" s="30" t="s">
        <v>86</v>
      </c>
      <c r="K93" s="30"/>
      <c r="L93" s="47"/>
      <c r="M93" s="47"/>
      <c r="N93" s="47"/>
      <c r="O93" s="47"/>
      <c r="P93" s="102"/>
      <c r="Q93" s="102"/>
    </row>
    <row r="94" spans="1:23" ht="12" hidden="1" customHeight="1">
      <c r="A94" s="48" t="s">
        <v>70</v>
      </c>
      <c r="B94" s="34" t="s">
        <v>26</v>
      </c>
      <c r="C94" s="34" t="s">
        <v>45</v>
      </c>
      <c r="D94" s="34" t="s">
        <v>85</v>
      </c>
      <c r="E94" s="34" t="s">
        <v>33</v>
      </c>
      <c r="F94" s="34" t="s">
        <v>62</v>
      </c>
      <c r="G94" s="34" t="s">
        <v>61</v>
      </c>
      <c r="H94" s="34" t="s">
        <v>27</v>
      </c>
      <c r="I94" s="34" t="s">
        <v>82</v>
      </c>
      <c r="J94" s="30" t="s">
        <v>70</v>
      </c>
      <c r="K94" s="30"/>
      <c r="L94" s="28">
        <f t="shared" ref="L94:O94" si="17">L95</f>
        <v>0</v>
      </c>
      <c r="M94" s="28">
        <f t="shared" si="17"/>
        <v>0</v>
      </c>
      <c r="N94" s="28">
        <f t="shared" si="17"/>
        <v>0</v>
      </c>
      <c r="O94" s="28">
        <f t="shared" si="17"/>
        <v>0</v>
      </c>
      <c r="P94" s="102"/>
      <c r="Q94" s="102"/>
    </row>
    <row r="95" spans="1:23" ht="7.5" hidden="1" customHeight="1">
      <c r="A95" s="48" t="s">
        <v>71</v>
      </c>
      <c r="B95" s="34" t="s">
        <v>83</v>
      </c>
      <c r="C95" s="34" t="s">
        <v>45</v>
      </c>
      <c r="D95" s="34" t="s">
        <v>85</v>
      </c>
      <c r="E95" s="34" t="s">
        <v>33</v>
      </c>
      <c r="F95" s="34" t="s">
        <v>89</v>
      </c>
      <c r="G95" s="34" t="s">
        <v>94</v>
      </c>
      <c r="H95" s="34" t="s">
        <v>27</v>
      </c>
      <c r="I95" s="34" t="s">
        <v>82</v>
      </c>
      <c r="J95" s="30" t="s">
        <v>71</v>
      </c>
      <c r="K95" s="30"/>
      <c r="L95" s="28"/>
      <c r="M95" s="28"/>
      <c r="N95" s="28"/>
      <c r="O95" s="28"/>
      <c r="P95" s="102"/>
      <c r="Q95" s="102"/>
    </row>
    <row r="96" spans="1:23" s="36" customFormat="1" ht="10.199999999999999" hidden="1" customHeight="1">
      <c r="A96" s="48" t="s">
        <v>87</v>
      </c>
      <c r="B96" s="34" t="s">
        <v>26</v>
      </c>
      <c r="C96" s="34">
        <v>1</v>
      </c>
      <c r="D96" s="34">
        <v>14</v>
      </c>
      <c r="E96" s="34" t="s">
        <v>63</v>
      </c>
      <c r="F96" s="34" t="s">
        <v>26</v>
      </c>
      <c r="G96" s="34" t="s">
        <v>25</v>
      </c>
      <c r="H96" s="34" t="s">
        <v>27</v>
      </c>
      <c r="I96" s="34">
        <v>430</v>
      </c>
      <c r="J96" s="30" t="s">
        <v>87</v>
      </c>
      <c r="K96" s="30"/>
      <c r="L96" s="47">
        <f t="shared" ref="L96:O96" si="18">L97+L100</f>
        <v>0</v>
      </c>
      <c r="M96" s="47">
        <f t="shared" si="18"/>
        <v>0</v>
      </c>
      <c r="N96" s="47">
        <f t="shared" si="18"/>
        <v>0</v>
      </c>
      <c r="O96" s="47">
        <f t="shared" si="18"/>
        <v>0</v>
      </c>
      <c r="P96" s="102"/>
      <c r="Q96" s="102"/>
    </row>
    <row r="97" spans="1:17" ht="8.25" hidden="1" customHeight="1">
      <c r="A97" s="48" t="s">
        <v>72</v>
      </c>
      <c r="B97" s="34" t="s">
        <v>26</v>
      </c>
      <c r="C97" s="34">
        <v>1</v>
      </c>
      <c r="D97" s="34">
        <v>14</v>
      </c>
      <c r="E97" s="34" t="s">
        <v>63</v>
      </c>
      <c r="F97" s="34" t="s">
        <v>32</v>
      </c>
      <c r="G97" s="34" t="s">
        <v>25</v>
      </c>
      <c r="H97" s="34" t="s">
        <v>27</v>
      </c>
      <c r="I97" s="34">
        <v>430</v>
      </c>
      <c r="J97" s="30" t="s">
        <v>72</v>
      </c>
      <c r="K97" s="30"/>
      <c r="L97" s="28">
        <f t="shared" ref="L97:O97" si="19">L98+L99</f>
        <v>0</v>
      </c>
      <c r="M97" s="28">
        <f t="shared" si="19"/>
        <v>0</v>
      </c>
      <c r="N97" s="28">
        <f t="shared" si="19"/>
        <v>0</v>
      </c>
      <c r="O97" s="28">
        <f t="shared" si="19"/>
        <v>0</v>
      </c>
      <c r="P97" s="102"/>
      <c r="Q97" s="102"/>
    </row>
    <row r="98" spans="1:17" ht="135" hidden="1">
      <c r="A98" s="48" t="s">
        <v>73</v>
      </c>
      <c r="B98" s="34" t="s">
        <v>92</v>
      </c>
      <c r="C98" s="34">
        <v>1</v>
      </c>
      <c r="D98" s="34">
        <v>14</v>
      </c>
      <c r="E98" s="34" t="s">
        <v>63</v>
      </c>
      <c r="F98" s="34" t="s">
        <v>81</v>
      </c>
      <c r="G98" s="34" t="s">
        <v>94</v>
      </c>
      <c r="H98" s="34" t="s">
        <v>27</v>
      </c>
      <c r="I98" s="34">
        <v>430</v>
      </c>
      <c r="J98" s="30" t="s">
        <v>73</v>
      </c>
      <c r="K98" s="30" t="s">
        <v>95</v>
      </c>
      <c r="L98" s="28"/>
      <c r="M98" s="28"/>
      <c r="N98" s="28"/>
      <c r="O98" s="28"/>
      <c r="P98" s="102"/>
      <c r="Q98" s="102"/>
    </row>
    <row r="99" spans="1:17" ht="135" hidden="1">
      <c r="A99" s="48" t="s">
        <v>73</v>
      </c>
      <c r="B99" s="34" t="s">
        <v>83</v>
      </c>
      <c r="C99" s="34">
        <v>1</v>
      </c>
      <c r="D99" s="34">
        <v>14</v>
      </c>
      <c r="E99" s="34" t="s">
        <v>63</v>
      </c>
      <c r="F99" s="34" t="s">
        <v>81</v>
      </c>
      <c r="G99" s="34" t="s">
        <v>94</v>
      </c>
      <c r="H99" s="34" t="s">
        <v>27</v>
      </c>
      <c r="I99" s="34">
        <v>430</v>
      </c>
      <c r="J99" s="30" t="s">
        <v>73</v>
      </c>
      <c r="K99" s="30" t="s">
        <v>111</v>
      </c>
      <c r="L99" s="28"/>
      <c r="M99" s="28"/>
      <c r="N99" s="28"/>
      <c r="O99" s="28"/>
      <c r="P99" s="102"/>
      <c r="Q99" s="102"/>
    </row>
    <row r="100" spans="1:17" ht="3" hidden="1" customHeight="1">
      <c r="A100" s="48" t="s">
        <v>88</v>
      </c>
      <c r="B100" s="34" t="s">
        <v>26</v>
      </c>
      <c r="C100" s="34">
        <v>1</v>
      </c>
      <c r="D100" s="34">
        <v>14</v>
      </c>
      <c r="E100" s="34" t="s">
        <v>63</v>
      </c>
      <c r="F100" s="34" t="s">
        <v>35</v>
      </c>
      <c r="G100" s="34" t="s">
        <v>25</v>
      </c>
      <c r="H100" s="34" t="s">
        <v>27</v>
      </c>
      <c r="I100" s="34">
        <v>430</v>
      </c>
      <c r="J100" s="30" t="s">
        <v>88</v>
      </c>
      <c r="K100" s="30"/>
      <c r="L100" s="28">
        <f t="shared" ref="L100:O100" si="20">L101</f>
        <v>0</v>
      </c>
      <c r="M100" s="28">
        <f t="shared" si="20"/>
        <v>0</v>
      </c>
      <c r="N100" s="28">
        <f t="shared" si="20"/>
        <v>0</v>
      </c>
      <c r="O100" s="28">
        <f t="shared" si="20"/>
        <v>0</v>
      </c>
      <c r="P100" s="102"/>
      <c r="Q100" s="102"/>
    </row>
    <row r="101" spans="1:17" ht="180" hidden="1">
      <c r="A101" s="48" t="s">
        <v>74</v>
      </c>
      <c r="B101" s="34" t="s">
        <v>83</v>
      </c>
      <c r="C101" s="34">
        <v>1</v>
      </c>
      <c r="D101" s="34">
        <v>14</v>
      </c>
      <c r="E101" s="34" t="s">
        <v>63</v>
      </c>
      <c r="F101" s="34" t="s">
        <v>96</v>
      </c>
      <c r="G101" s="34" t="s">
        <v>94</v>
      </c>
      <c r="H101" s="34" t="s">
        <v>27</v>
      </c>
      <c r="I101" s="34">
        <v>430</v>
      </c>
      <c r="J101" s="30" t="s">
        <v>74</v>
      </c>
      <c r="K101" s="30" t="s">
        <v>95</v>
      </c>
      <c r="L101" s="28"/>
      <c r="M101" s="28"/>
      <c r="N101" s="28"/>
      <c r="O101" s="28"/>
      <c r="P101" s="102"/>
      <c r="Q101" s="102"/>
    </row>
    <row r="102" spans="1:17" s="22" customFormat="1" ht="45" hidden="1">
      <c r="A102" s="49" t="s">
        <v>97</v>
      </c>
      <c r="B102" s="35" t="s">
        <v>26</v>
      </c>
      <c r="C102" s="35" t="s">
        <v>45</v>
      </c>
      <c r="D102" s="35" t="s">
        <v>98</v>
      </c>
      <c r="E102" s="35" t="s">
        <v>25</v>
      </c>
      <c r="F102" s="35" t="s">
        <v>26</v>
      </c>
      <c r="G102" s="35" t="s">
        <v>25</v>
      </c>
      <c r="H102" s="35" t="s">
        <v>27</v>
      </c>
      <c r="I102" s="35" t="s">
        <v>26</v>
      </c>
      <c r="J102" s="31"/>
      <c r="K102" s="31"/>
      <c r="L102" s="32"/>
      <c r="M102" s="32"/>
      <c r="N102" s="32"/>
      <c r="O102" s="32"/>
      <c r="P102" s="103"/>
      <c r="Q102" s="103"/>
    </row>
    <row r="103" spans="1:17" ht="30" hidden="1">
      <c r="A103" s="50" t="s">
        <v>99</v>
      </c>
      <c r="B103" s="34" t="s">
        <v>26</v>
      </c>
      <c r="C103" s="34" t="s">
        <v>45</v>
      </c>
      <c r="D103" s="34" t="s">
        <v>98</v>
      </c>
      <c r="E103" s="34" t="s">
        <v>29</v>
      </c>
      <c r="F103" s="34" t="s">
        <v>26</v>
      </c>
      <c r="G103" s="34" t="s">
        <v>25</v>
      </c>
      <c r="H103" s="34" t="s">
        <v>27</v>
      </c>
      <c r="I103" s="34" t="s">
        <v>100</v>
      </c>
      <c r="J103" s="30" t="s">
        <v>99</v>
      </c>
      <c r="K103" s="33"/>
      <c r="L103" s="47">
        <f t="shared" ref="L103:O103" si="21">L104+L105</f>
        <v>0</v>
      </c>
      <c r="M103" s="47">
        <f t="shared" si="21"/>
        <v>0</v>
      </c>
      <c r="N103" s="47">
        <f t="shared" si="21"/>
        <v>0</v>
      </c>
      <c r="O103" s="47">
        <f t="shared" si="21"/>
        <v>0</v>
      </c>
      <c r="P103" s="102"/>
      <c r="Q103" s="102"/>
    </row>
    <row r="104" spans="1:17" ht="90" hidden="1">
      <c r="A104" s="50" t="s">
        <v>75</v>
      </c>
      <c r="B104" s="34" t="s">
        <v>76</v>
      </c>
      <c r="C104" s="34" t="s">
        <v>45</v>
      </c>
      <c r="D104" s="34" t="s">
        <v>98</v>
      </c>
      <c r="E104" s="34" t="s">
        <v>29</v>
      </c>
      <c r="F104" s="34" t="s">
        <v>62</v>
      </c>
      <c r="G104" s="34" t="s">
        <v>61</v>
      </c>
      <c r="H104" s="34" t="s">
        <v>27</v>
      </c>
      <c r="I104" s="34" t="s">
        <v>100</v>
      </c>
      <c r="J104" s="30" t="s">
        <v>75</v>
      </c>
      <c r="K104" s="30" t="s">
        <v>77</v>
      </c>
      <c r="L104" s="28"/>
      <c r="M104" s="28"/>
      <c r="N104" s="28"/>
      <c r="O104" s="28"/>
      <c r="P104" s="102"/>
      <c r="Q104" s="102"/>
    </row>
    <row r="105" spans="1:17" ht="90" hidden="1">
      <c r="A105" s="50" t="s">
        <v>75</v>
      </c>
      <c r="B105" s="34" t="s">
        <v>92</v>
      </c>
      <c r="C105" s="34" t="s">
        <v>45</v>
      </c>
      <c r="D105" s="34" t="s">
        <v>98</v>
      </c>
      <c r="E105" s="34" t="s">
        <v>29</v>
      </c>
      <c r="F105" s="34" t="s">
        <v>62</v>
      </c>
      <c r="G105" s="34" t="s">
        <v>61</v>
      </c>
      <c r="H105" s="34" t="s">
        <v>27</v>
      </c>
      <c r="I105" s="34" t="s">
        <v>100</v>
      </c>
      <c r="J105" s="30" t="s">
        <v>75</v>
      </c>
      <c r="K105" s="30" t="s">
        <v>95</v>
      </c>
      <c r="L105" s="28"/>
      <c r="M105" s="28"/>
      <c r="N105" s="28"/>
      <c r="O105" s="28"/>
      <c r="P105" s="102"/>
      <c r="Q105" s="102"/>
    </row>
    <row r="106" spans="1:17" ht="30" hidden="1">
      <c r="A106" s="50" t="s">
        <v>101</v>
      </c>
      <c r="B106" s="34" t="s">
        <v>26</v>
      </c>
      <c r="C106" s="34" t="s">
        <v>45</v>
      </c>
      <c r="D106" s="34" t="s">
        <v>98</v>
      </c>
      <c r="E106" s="34" t="s">
        <v>61</v>
      </c>
      <c r="F106" s="34" t="s">
        <v>26</v>
      </c>
      <c r="G106" s="34" t="s">
        <v>25</v>
      </c>
      <c r="H106" s="34" t="s">
        <v>27</v>
      </c>
      <c r="I106" s="34" t="s">
        <v>100</v>
      </c>
      <c r="J106" s="30" t="s">
        <v>101</v>
      </c>
      <c r="K106" s="33"/>
      <c r="L106" s="47">
        <f t="shared" ref="L106:O106" si="22">L107+L108</f>
        <v>0</v>
      </c>
      <c r="M106" s="47">
        <f t="shared" si="22"/>
        <v>0</v>
      </c>
      <c r="N106" s="47">
        <f t="shared" si="22"/>
        <v>0</v>
      </c>
      <c r="O106" s="47">
        <f t="shared" si="22"/>
        <v>0</v>
      </c>
      <c r="P106" s="102"/>
      <c r="Q106" s="102"/>
    </row>
    <row r="107" spans="1:17" ht="60" hidden="1">
      <c r="A107" s="50" t="s">
        <v>78</v>
      </c>
      <c r="B107" s="34" t="s">
        <v>92</v>
      </c>
      <c r="C107" s="34" t="s">
        <v>45</v>
      </c>
      <c r="D107" s="34" t="s">
        <v>98</v>
      </c>
      <c r="E107" s="34" t="s">
        <v>61</v>
      </c>
      <c r="F107" s="34" t="s">
        <v>62</v>
      </c>
      <c r="G107" s="34" t="s">
        <v>61</v>
      </c>
      <c r="H107" s="34" t="s">
        <v>27</v>
      </c>
      <c r="I107" s="34" t="s">
        <v>100</v>
      </c>
      <c r="J107" s="30" t="s">
        <v>78</v>
      </c>
      <c r="K107" s="30" t="s">
        <v>95</v>
      </c>
      <c r="L107" s="28"/>
      <c r="M107" s="28"/>
      <c r="N107" s="28"/>
      <c r="O107" s="28"/>
      <c r="P107" s="102"/>
      <c r="Q107" s="102"/>
    </row>
    <row r="108" spans="1:17" ht="60" hidden="1">
      <c r="A108" s="50" t="s">
        <v>78</v>
      </c>
      <c r="B108" s="34" t="s">
        <v>68</v>
      </c>
      <c r="C108" s="34" t="s">
        <v>45</v>
      </c>
      <c r="D108" s="34" t="s">
        <v>98</v>
      </c>
      <c r="E108" s="34" t="s">
        <v>61</v>
      </c>
      <c r="F108" s="34" t="s">
        <v>62</v>
      </c>
      <c r="G108" s="34" t="s">
        <v>61</v>
      </c>
      <c r="H108" s="34" t="s">
        <v>27</v>
      </c>
      <c r="I108" s="34" t="s">
        <v>100</v>
      </c>
      <c r="J108" s="30" t="s">
        <v>78</v>
      </c>
      <c r="K108" s="30" t="s">
        <v>69</v>
      </c>
      <c r="L108" s="28"/>
      <c r="M108" s="28"/>
      <c r="N108" s="28"/>
      <c r="O108" s="28"/>
      <c r="P108" s="102"/>
      <c r="Q108" s="102"/>
    </row>
    <row r="109" spans="1:17" s="57" customFormat="1" ht="31.2">
      <c r="A109" s="90" t="s">
        <v>102</v>
      </c>
      <c r="B109" s="91" t="s">
        <v>26</v>
      </c>
      <c r="C109" s="92">
        <v>2</v>
      </c>
      <c r="D109" s="91" t="s">
        <v>25</v>
      </c>
      <c r="E109" s="91" t="s">
        <v>25</v>
      </c>
      <c r="F109" s="91" t="s">
        <v>26</v>
      </c>
      <c r="G109" s="91" t="s">
        <v>25</v>
      </c>
      <c r="H109" s="91" t="s">
        <v>27</v>
      </c>
      <c r="I109" s="91" t="s">
        <v>26</v>
      </c>
      <c r="J109" s="90" t="s">
        <v>102</v>
      </c>
      <c r="K109" s="90"/>
      <c r="L109" s="93">
        <f t="shared" ref="L109:O109" si="23">SUM(L110+L131)</f>
        <v>10614.899999999998</v>
      </c>
      <c r="M109" s="93">
        <f t="shared" si="23"/>
        <v>7223.6999999999989</v>
      </c>
      <c r="N109" s="93">
        <f t="shared" si="23"/>
        <v>10569.3</v>
      </c>
      <c r="O109" s="93">
        <f t="shared" si="23"/>
        <v>190.60000000000002</v>
      </c>
      <c r="P109" s="104"/>
      <c r="Q109" s="104"/>
    </row>
    <row r="110" spans="1:17" s="57" customFormat="1" ht="109.2">
      <c r="A110" s="58" t="s">
        <v>103</v>
      </c>
      <c r="B110" s="55" t="s">
        <v>26</v>
      </c>
      <c r="C110" s="56">
        <v>2</v>
      </c>
      <c r="D110" s="55" t="s">
        <v>33</v>
      </c>
      <c r="E110" s="55" t="s">
        <v>25</v>
      </c>
      <c r="F110" s="55" t="s">
        <v>26</v>
      </c>
      <c r="G110" s="55" t="s">
        <v>25</v>
      </c>
      <c r="H110" s="55" t="s">
        <v>27</v>
      </c>
      <c r="I110" s="55" t="s">
        <v>26</v>
      </c>
      <c r="J110" s="58" t="s">
        <v>103</v>
      </c>
      <c r="K110" s="58"/>
      <c r="L110" s="60">
        <f>L112+L114+L117+L118</f>
        <v>10614.899999999998</v>
      </c>
      <c r="M110" s="60">
        <f t="shared" ref="M110:O110" si="24">M112+M114+M117+M118</f>
        <v>7223.6999999999989</v>
      </c>
      <c r="N110" s="60">
        <f t="shared" si="24"/>
        <v>10569.3</v>
      </c>
      <c r="O110" s="60">
        <f t="shared" si="24"/>
        <v>190.60000000000002</v>
      </c>
      <c r="P110" s="104"/>
      <c r="Q110" s="104"/>
    </row>
    <row r="111" spans="1:17" s="8" customFormat="1" ht="75" hidden="1">
      <c r="A111" s="30" t="s">
        <v>0</v>
      </c>
      <c r="B111" s="53">
        <v>992</v>
      </c>
      <c r="C111" s="53">
        <v>2</v>
      </c>
      <c r="D111" s="34" t="s">
        <v>33</v>
      </c>
      <c r="E111" s="34" t="s">
        <v>29</v>
      </c>
      <c r="F111" s="34" t="s">
        <v>1</v>
      </c>
      <c r="G111" s="34" t="s">
        <v>94</v>
      </c>
      <c r="H111" s="34" t="s">
        <v>27</v>
      </c>
      <c r="I111" s="34" t="s">
        <v>2</v>
      </c>
      <c r="J111" s="30" t="s">
        <v>112</v>
      </c>
      <c r="K111" s="30" t="s">
        <v>113</v>
      </c>
      <c r="L111" s="59">
        <v>0</v>
      </c>
      <c r="M111" s="59">
        <v>0</v>
      </c>
      <c r="N111" s="59">
        <v>0</v>
      </c>
      <c r="O111" s="59">
        <v>0</v>
      </c>
      <c r="P111" s="105"/>
      <c r="Q111" s="105"/>
    </row>
    <row r="112" spans="1:17" s="8" customFormat="1" ht="120.6" customHeight="1">
      <c r="A112" s="30" t="s">
        <v>0</v>
      </c>
      <c r="B112" s="53">
        <v>992</v>
      </c>
      <c r="C112" s="53">
        <v>2</v>
      </c>
      <c r="D112" s="34" t="s">
        <v>33</v>
      </c>
      <c r="E112" s="34" t="s">
        <v>122</v>
      </c>
      <c r="F112" s="34" t="s">
        <v>3</v>
      </c>
      <c r="G112" s="34" t="s">
        <v>94</v>
      </c>
      <c r="H112" s="34" t="s">
        <v>27</v>
      </c>
      <c r="I112" s="34" t="s">
        <v>2</v>
      </c>
      <c r="J112" s="30" t="s">
        <v>114</v>
      </c>
      <c r="K112" s="30" t="s">
        <v>150</v>
      </c>
      <c r="L112" s="59">
        <v>10278.799999999999</v>
      </c>
      <c r="M112" s="59">
        <v>6931.2</v>
      </c>
      <c r="N112" s="59">
        <v>10233.200000000001</v>
      </c>
      <c r="O112" s="59">
        <v>0</v>
      </c>
      <c r="P112" s="105"/>
      <c r="Q112" s="105"/>
    </row>
    <row r="113" spans="1:17" s="8" customFormat="1" ht="2.25" customHeight="1">
      <c r="A113" s="30"/>
      <c r="B113" s="53"/>
      <c r="C113" s="53"/>
      <c r="D113" s="34"/>
      <c r="E113" s="34"/>
      <c r="F113" s="34"/>
      <c r="G113" s="34"/>
      <c r="H113" s="34"/>
      <c r="I113" s="34"/>
      <c r="J113" s="30"/>
      <c r="K113" s="30"/>
      <c r="L113" s="59"/>
      <c r="M113" s="59"/>
      <c r="N113" s="59"/>
      <c r="O113" s="59"/>
      <c r="P113" s="105"/>
      <c r="Q113" s="105"/>
    </row>
    <row r="114" spans="1:17" s="8" customFormat="1" ht="111" customHeight="1">
      <c r="A114" s="95" t="s">
        <v>0</v>
      </c>
      <c r="B114" s="96">
        <v>992</v>
      </c>
      <c r="C114" s="96">
        <v>2</v>
      </c>
      <c r="D114" s="97" t="s">
        <v>33</v>
      </c>
      <c r="E114" s="97" t="s">
        <v>90</v>
      </c>
      <c r="F114" s="97" t="s">
        <v>26</v>
      </c>
      <c r="G114" s="97" t="s">
        <v>25</v>
      </c>
      <c r="H114" s="97" t="s">
        <v>27</v>
      </c>
      <c r="I114" s="97" t="s">
        <v>2</v>
      </c>
      <c r="J114" s="95" t="s">
        <v>125</v>
      </c>
      <c r="K114" s="95" t="s">
        <v>150</v>
      </c>
      <c r="L114" s="98">
        <f t="shared" ref="L114:O114" si="25">L115+L116</f>
        <v>189.8</v>
      </c>
      <c r="M114" s="98">
        <f t="shared" si="25"/>
        <v>146.20000000000002</v>
      </c>
      <c r="N114" s="98">
        <f t="shared" si="25"/>
        <v>189.8</v>
      </c>
      <c r="O114" s="98">
        <f t="shared" si="25"/>
        <v>190.60000000000002</v>
      </c>
      <c r="P114" s="105"/>
      <c r="Q114" s="105"/>
    </row>
    <row r="115" spans="1:17" s="8" customFormat="1" ht="113.4" customHeight="1">
      <c r="A115" s="30" t="s">
        <v>0</v>
      </c>
      <c r="B115" s="53">
        <v>992</v>
      </c>
      <c r="C115" s="53">
        <v>2</v>
      </c>
      <c r="D115" s="34" t="s">
        <v>33</v>
      </c>
      <c r="E115" s="34" t="s">
        <v>90</v>
      </c>
      <c r="F115" s="34" t="s">
        <v>4</v>
      </c>
      <c r="G115" s="34" t="s">
        <v>94</v>
      </c>
      <c r="H115" s="34" t="s">
        <v>27</v>
      </c>
      <c r="I115" s="34" t="s">
        <v>2</v>
      </c>
      <c r="J115" s="30" t="s">
        <v>116</v>
      </c>
      <c r="K115" s="30" t="s">
        <v>150</v>
      </c>
      <c r="L115" s="59">
        <v>3.8</v>
      </c>
      <c r="M115" s="59">
        <v>3.8</v>
      </c>
      <c r="N115" s="59">
        <v>3.8</v>
      </c>
      <c r="O115" s="59">
        <v>3.8</v>
      </c>
      <c r="P115" s="105"/>
      <c r="Q115" s="105"/>
    </row>
    <row r="116" spans="1:17" s="8" customFormat="1" ht="90.6" customHeight="1">
      <c r="A116" s="30" t="s">
        <v>0</v>
      </c>
      <c r="B116" s="53">
        <v>992</v>
      </c>
      <c r="C116" s="53">
        <v>2</v>
      </c>
      <c r="D116" s="34" t="s">
        <v>33</v>
      </c>
      <c r="E116" s="34" t="s">
        <v>120</v>
      </c>
      <c r="F116" s="34" t="s">
        <v>121</v>
      </c>
      <c r="G116" s="34" t="s">
        <v>94</v>
      </c>
      <c r="H116" s="34" t="s">
        <v>27</v>
      </c>
      <c r="I116" s="34" t="s">
        <v>2</v>
      </c>
      <c r="J116" s="30" t="s">
        <v>115</v>
      </c>
      <c r="K116" s="30" t="s">
        <v>150</v>
      </c>
      <c r="L116" s="59">
        <v>186</v>
      </c>
      <c r="M116" s="59">
        <v>142.4</v>
      </c>
      <c r="N116" s="59">
        <v>186</v>
      </c>
      <c r="O116" s="59">
        <v>186.8</v>
      </c>
      <c r="P116" s="105"/>
      <c r="Q116" s="105"/>
    </row>
    <row r="117" spans="1:17" s="8" customFormat="1" ht="114.6" customHeight="1">
      <c r="A117" s="30" t="s">
        <v>0</v>
      </c>
      <c r="B117" s="53">
        <v>992</v>
      </c>
      <c r="C117" s="53">
        <v>2</v>
      </c>
      <c r="D117" s="34" t="s">
        <v>33</v>
      </c>
      <c r="E117" s="34" t="s">
        <v>124</v>
      </c>
      <c r="F117" s="34" t="s">
        <v>34</v>
      </c>
      <c r="G117" s="34" t="s">
        <v>94</v>
      </c>
      <c r="H117" s="34" t="s">
        <v>27</v>
      </c>
      <c r="I117" s="34" t="s">
        <v>2</v>
      </c>
      <c r="J117" s="62" t="s">
        <v>123</v>
      </c>
      <c r="K117" s="30" t="s">
        <v>150</v>
      </c>
      <c r="L117" s="59">
        <v>47.4</v>
      </c>
      <c r="M117" s="59">
        <v>47.4</v>
      </c>
      <c r="N117" s="59">
        <v>47.4</v>
      </c>
      <c r="O117" s="59">
        <v>0</v>
      </c>
      <c r="P117" s="105"/>
      <c r="Q117" s="105"/>
    </row>
    <row r="118" spans="1:17" s="8" customFormat="1" ht="71.400000000000006" customHeight="1" thickBot="1">
      <c r="A118" s="30" t="s">
        <v>126</v>
      </c>
      <c r="B118" s="34" t="s">
        <v>26</v>
      </c>
      <c r="C118" s="53">
        <v>2</v>
      </c>
      <c r="D118" s="34" t="s">
        <v>64</v>
      </c>
      <c r="E118" s="34" t="s">
        <v>25</v>
      </c>
      <c r="F118" s="34" t="s">
        <v>26</v>
      </c>
      <c r="G118" s="34" t="s">
        <v>25</v>
      </c>
      <c r="H118" s="34" t="s">
        <v>27</v>
      </c>
      <c r="I118" s="34" t="s">
        <v>25</v>
      </c>
      <c r="J118" s="61" t="s">
        <v>127</v>
      </c>
      <c r="K118" s="30" t="s">
        <v>150</v>
      </c>
      <c r="L118" s="59">
        <f>L119</f>
        <v>98.9</v>
      </c>
      <c r="M118" s="59">
        <f t="shared" ref="M118:O119" si="26">M119</f>
        <v>98.9</v>
      </c>
      <c r="N118" s="59">
        <f t="shared" si="26"/>
        <v>98.9</v>
      </c>
      <c r="O118" s="59">
        <f t="shared" si="26"/>
        <v>0</v>
      </c>
      <c r="P118" s="105"/>
      <c r="Q118" s="105"/>
    </row>
    <row r="119" spans="1:17" s="8" customFormat="1" ht="67.2" customHeight="1">
      <c r="A119" s="30" t="s">
        <v>128</v>
      </c>
      <c r="B119" s="34" t="s">
        <v>26</v>
      </c>
      <c r="C119" s="53">
        <v>2</v>
      </c>
      <c r="D119" s="34" t="s">
        <v>64</v>
      </c>
      <c r="E119" s="34" t="s">
        <v>61</v>
      </c>
      <c r="F119" s="34" t="s">
        <v>26</v>
      </c>
      <c r="G119" s="34" t="s">
        <v>94</v>
      </c>
      <c r="H119" s="34" t="s">
        <v>26</v>
      </c>
      <c r="I119" s="34" t="s">
        <v>100</v>
      </c>
      <c r="J119" s="30" t="s">
        <v>130</v>
      </c>
      <c r="K119" s="30" t="s">
        <v>150</v>
      </c>
      <c r="L119" s="59">
        <f>L120</f>
        <v>98.9</v>
      </c>
      <c r="M119" s="59">
        <f t="shared" si="26"/>
        <v>98.9</v>
      </c>
      <c r="N119" s="59">
        <f t="shared" si="26"/>
        <v>98.9</v>
      </c>
      <c r="O119" s="59">
        <f t="shared" si="26"/>
        <v>0</v>
      </c>
      <c r="P119" s="105"/>
      <c r="Q119" s="105"/>
    </row>
    <row r="120" spans="1:17" s="8" customFormat="1" ht="75.599999999999994" customHeight="1">
      <c r="A120" s="30" t="s">
        <v>128</v>
      </c>
      <c r="B120" s="53">
        <v>992</v>
      </c>
      <c r="C120" s="53">
        <v>2</v>
      </c>
      <c r="D120" s="34" t="s">
        <v>64</v>
      </c>
      <c r="E120" s="34" t="s">
        <v>61</v>
      </c>
      <c r="F120" s="34" t="s">
        <v>39</v>
      </c>
      <c r="G120" s="34" t="s">
        <v>94</v>
      </c>
      <c r="H120" s="34" t="s">
        <v>26</v>
      </c>
      <c r="I120" s="34" t="s">
        <v>100</v>
      </c>
      <c r="J120" s="30" t="s">
        <v>129</v>
      </c>
      <c r="K120" s="30" t="s">
        <v>150</v>
      </c>
      <c r="L120" s="59">
        <v>98.9</v>
      </c>
      <c r="M120" s="59">
        <v>98.9</v>
      </c>
      <c r="N120" s="59">
        <v>98.9</v>
      </c>
      <c r="O120" s="59">
        <v>0</v>
      </c>
      <c r="P120" s="105"/>
      <c r="Q120" s="105"/>
    </row>
    <row r="121" spans="1:17" s="8" customFormat="1" ht="75" hidden="1">
      <c r="A121" s="30" t="s">
        <v>0</v>
      </c>
      <c r="B121" s="53"/>
      <c r="C121" s="53"/>
      <c r="D121" s="34"/>
      <c r="E121" s="34"/>
      <c r="F121" s="34"/>
      <c r="G121" s="34"/>
      <c r="H121" s="34"/>
      <c r="I121" s="34"/>
      <c r="J121" s="30"/>
      <c r="K121" s="30"/>
      <c r="L121" s="59"/>
      <c r="M121" s="59"/>
      <c r="N121" s="59"/>
      <c r="O121" s="59"/>
      <c r="P121" s="100"/>
      <c r="Q121" s="100"/>
    </row>
    <row r="122" spans="1:17" s="8" customFormat="1" ht="75" hidden="1">
      <c r="A122" s="30" t="s">
        <v>0</v>
      </c>
      <c r="B122" s="53"/>
      <c r="C122" s="53"/>
      <c r="D122" s="34"/>
      <c r="E122" s="34"/>
      <c r="F122" s="34"/>
      <c r="G122" s="34"/>
      <c r="H122" s="34"/>
      <c r="I122" s="34"/>
      <c r="J122" s="30"/>
      <c r="K122" s="30"/>
      <c r="L122" s="59"/>
      <c r="M122" s="59"/>
      <c r="N122" s="59"/>
      <c r="O122" s="59"/>
      <c r="P122" s="59"/>
      <c r="Q122" s="59"/>
    </row>
    <row r="123" spans="1:17" s="8" customFormat="1" ht="45" hidden="1" customHeight="1">
      <c r="A123" s="30" t="s">
        <v>0</v>
      </c>
      <c r="B123" s="53"/>
      <c r="C123" s="53"/>
      <c r="D123" s="34"/>
      <c r="E123" s="34"/>
      <c r="F123" s="34"/>
      <c r="G123" s="34"/>
      <c r="H123" s="34"/>
      <c r="I123" s="34"/>
      <c r="J123" s="30"/>
      <c r="K123" s="30"/>
      <c r="L123" s="59"/>
      <c r="M123" s="59"/>
      <c r="N123" s="59"/>
      <c r="O123" s="59"/>
      <c r="P123" s="59"/>
      <c r="Q123" s="59"/>
    </row>
    <row r="124" spans="1:17" s="8" customFormat="1" ht="75" hidden="1">
      <c r="A124" s="30" t="s">
        <v>0</v>
      </c>
      <c r="B124" s="53"/>
      <c r="C124" s="53"/>
      <c r="D124" s="34"/>
      <c r="E124" s="34"/>
      <c r="F124" s="34"/>
      <c r="G124" s="34"/>
      <c r="H124" s="34"/>
      <c r="I124" s="34"/>
      <c r="J124" s="30"/>
      <c r="K124" s="30"/>
      <c r="L124" s="59"/>
      <c r="M124" s="59"/>
      <c r="N124" s="59"/>
      <c r="O124" s="59"/>
      <c r="P124" s="59"/>
      <c r="Q124" s="59"/>
    </row>
    <row r="125" spans="1:17" s="8" customFormat="1" ht="75" hidden="1">
      <c r="A125" s="30" t="s">
        <v>0</v>
      </c>
      <c r="B125" s="53"/>
      <c r="C125" s="53"/>
      <c r="D125" s="34"/>
      <c r="E125" s="34"/>
      <c r="F125" s="34"/>
      <c r="G125" s="34"/>
      <c r="H125" s="34"/>
      <c r="I125" s="34"/>
      <c r="J125" s="30"/>
      <c r="K125" s="30"/>
      <c r="L125" s="59"/>
      <c r="M125" s="59"/>
      <c r="N125" s="59"/>
      <c r="O125" s="59"/>
      <c r="P125" s="59"/>
      <c r="Q125" s="59"/>
    </row>
    <row r="126" spans="1:17" s="8" customFormat="1" ht="24.75" hidden="1" customHeight="1">
      <c r="A126" s="30" t="s">
        <v>0</v>
      </c>
      <c r="B126" s="53"/>
      <c r="C126" s="53"/>
      <c r="D126" s="34"/>
      <c r="E126" s="34"/>
      <c r="F126" s="34"/>
      <c r="G126" s="34"/>
      <c r="H126" s="34"/>
      <c r="I126" s="34"/>
      <c r="J126" s="30"/>
      <c r="K126" s="30"/>
      <c r="L126" s="59"/>
      <c r="M126" s="59"/>
      <c r="N126" s="59"/>
      <c r="O126" s="59"/>
      <c r="P126" s="59"/>
      <c r="Q126" s="59"/>
    </row>
    <row r="127" spans="1:17" s="8" customFormat="1" ht="75" hidden="1">
      <c r="A127" s="30" t="s">
        <v>0</v>
      </c>
      <c r="B127" s="53"/>
      <c r="C127" s="53"/>
      <c r="D127" s="34"/>
      <c r="E127" s="34"/>
      <c r="F127" s="34"/>
      <c r="G127" s="34"/>
      <c r="H127" s="34"/>
      <c r="I127" s="34"/>
      <c r="J127" s="30"/>
      <c r="K127" s="30"/>
      <c r="L127" s="59"/>
      <c r="M127" s="59"/>
      <c r="N127" s="59"/>
      <c r="O127" s="59"/>
      <c r="P127" s="59"/>
      <c r="Q127" s="59"/>
    </row>
    <row r="128" spans="1:17" s="8" customFormat="1" ht="75" hidden="1">
      <c r="A128" s="30" t="s">
        <v>0</v>
      </c>
      <c r="B128" s="53"/>
      <c r="C128" s="53"/>
      <c r="D128" s="34"/>
      <c r="E128" s="34"/>
      <c r="F128" s="34"/>
      <c r="G128" s="34"/>
      <c r="H128" s="34"/>
      <c r="I128" s="34"/>
      <c r="J128" s="30"/>
      <c r="K128" s="30"/>
      <c r="L128" s="59"/>
      <c r="M128" s="59"/>
      <c r="N128" s="59"/>
      <c r="O128" s="59"/>
      <c r="P128" s="59"/>
      <c r="Q128" s="59"/>
    </row>
    <row r="129" spans="1:17" s="8" customFormat="1" ht="75" hidden="1">
      <c r="A129" s="30" t="s">
        <v>0</v>
      </c>
      <c r="B129" s="53"/>
      <c r="C129" s="53"/>
      <c r="D129" s="34"/>
      <c r="E129" s="34"/>
      <c r="F129" s="34"/>
      <c r="G129" s="34"/>
      <c r="H129" s="34"/>
      <c r="I129" s="34"/>
      <c r="J129" s="30"/>
      <c r="K129" s="30"/>
      <c r="L129" s="59"/>
      <c r="M129" s="59"/>
      <c r="N129" s="59"/>
      <c r="O129" s="59"/>
      <c r="P129" s="59"/>
      <c r="Q129" s="59"/>
    </row>
    <row r="130" spans="1:17" s="8" customFormat="1" ht="75" hidden="1">
      <c r="A130" s="30" t="s">
        <v>0</v>
      </c>
      <c r="B130" s="53"/>
      <c r="C130" s="53"/>
      <c r="D130" s="34"/>
      <c r="E130" s="34"/>
      <c r="F130" s="34"/>
      <c r="G130" s="34"/>
      <c r="H130" s="34"/>
      <c r="I130" s="34"/>
      <c r="J130" s="30"/>
      <c r="K130" s="30"/>
      <c r="L130" s="59"/>
      <c r="M130" s="59"/>
      <c r="N130" s="59"/>
      <c r="O130" s="59"/>
      <c r="P130" s="59"/>
      <c r="Q130" s="59"/>
    </row>
    <row r="131" spans="1:17" s="57" customFormat="1" ht="120" hidden="1" customHeight="1">
      <c r="A131" s="58" t="s">
        <v>0</v>
      </c>
      <c r="B131" s="55" t="s">
        <v>26</v>
      </c>
      <c r="C131" s="56">
        <v>2</v>
      </c>
      <c r="D131" s="55" t="s">
        <v>5</v>
      </c>
      <c r="E131" s="55" t="s">
        <v>25</v>
      </c>
      <c r="F131" s="55" t="s">
        <v>26</v>
      </c>
      <c r="G131" s="55" t="s">
        <v>94</v>
      </c>
      <c r="H131" s="55" t="s">
        <v>27</v>
      </c>
      <c r="I131" s="55" t="s">
        <v>2</v>
      </c>
      <c r="J131" s="58" t="s">
        <v>6</v>
      </c>
      <c r="K131" s="58"/>
      <c r="L131" s="60">
        <v>0</v>
      </c>
      <c r="M131" s="60">
        <v>0</v>
      </c>
      <c r="N131" s="60">
        <v>0</v>
      </c>
      <c r="O131" s="60">
        <f t="shared" ref="O131:Q131" si="27">SUM(O132:O136)</f>
        <v>0</v>
      </c>
      <c r="P131" s="60">
        <f t="shared" si="27"/>
        <v>0</v>
      </c>
      <c r="Q131" s="60">
        <f t="shared" si="27"/>
        <v>0</v>
      </c>
    </row>
    <row r="132" spans="1:17" s="8" customFormat="1" ht="75" hidden="1">
      <c r="A132" s="30" t="s">
        <v>0</v>
      </c>
      <c r="B132" s="53">
        <v>992</v>
      </c>
      <c r="C132" s="53">
        <v>2</v>
      </c>
      <c r="D132" s="34" t="s">
        <v>5</v>
      </c>
      <c r="E132" s="34" t="s">
        <v>61</v>
      </c>
      <c r="F132" s="34" t="s">
        <v>26</v>
      </c>
      <c r="G132" s="34" t="s">
        <v>94</v>
      </c>
      <c r="H132" s="34" t="s">
        <v>27</v>
      </c>
      <c r="I132" s="34" t="s">
        <v>2</v>
      </c>
      <c r="J132" s="30" t="s">
        <v>117</v>
      </c>
      <c r="K132" s="30" t="s">
        <v>111</v>
      </c>
      <c r="L132" s="59">
        <v>0</v>
      </c>
      <c r="M132" s="59">
        <v>0</v>
      </c>
      <c r="N132" s="59">
        <v>0</v>
      </c>
      <c r="O132" s="59">
        <v>0</v>
      </c>
      <c r="P132" s="59">
        <v>0</v>
      </c>
      <c r="Q132" s="59">
        <v>0</v>
      </c>
    </row>
    <row r="133" spans="1:17" s="8" customFormat="1" ht="5.25" hidden="1" customHeight="1">
      <c r="A133" s="30"/>
      <c r="B133" s="53"/>
      <c r="C133" s="53"/>
      <c r="D133" s="34"/>
      <c r="E133" s="34"/>
      <c r="F133" s="34"/>
      <c r="G133" s="34"/>
      <c r="H133" s="34"/>
      <c r="I133" s="34"/>
      <c r="J133" s="30"/>
      <c r="K133" s="30"/>
      <c r="L133" s="59"/>
      <c r="M133" s="59"/>
      <c r="N133" s="59"/>
      <c r="O133" s="59"/>
      <c r="P133" s="59"/>
      <c r="Q133" s="59"/>
    </row>
    <row r="134" spans="1:17" s="8" customFormat="1" hidden="1">
      <c r="A134" s="30"/>
      <c r="B134" s="53"/>
      <c r="C134" s="53"/>
      <c r="D134" s="34"/>
      <c r="E134" s="34"/>
      <c r="F134" s="34"/>
      <c r="G134" s="34"/>
      <c r="H134" s="34"/>
      <c r="I134" s="34"/>
      <c r="J134" s="30"/>
      <c r="K134" s="30"/>
      <c r="L134" s="59"/>
      <c r="M134" s="59"/>
      <c r="N134" s="59"/>
      <c r="O134" s="59"/>
      <c r="P134" s="59"/>
      <c r="Q134" s="59"/>
    </row>
    <row r="135" spans="1:17" s="8" customFormat="1" hidden="1">
      <c r="A135" s="30"/>
      <c r="B135" s="53"/>
      <c r="C135" s="53"/>
      <c r="D135" s="34"/>
      <c r="E135" s="34"/>
      <c r="F135" s="34"/>
      <c r="G135" s="34"/>
      <c r="H135" s="34"/>
      <c r="I135" s="34"/>
      <c r="J135" s="30"/>
      <c r="K135" s="30"/>
      <c r="L135" s="59"/>
      <c r="M135" s="59"/>
      <c r="N135" s="59"/>
      <c r="O135" s="59"/>
      <c r="P135" s="59"/>
      <c r="Q135" s="59"/>
    </row>
    <row r="136" spans="1:17" s="8" customFormat="1" hidden="1">
      <c r="A136" s="30"/>
      <c r="B136" s="53"/>
      <c r="C136" s="53"/>
      <c r="D136" s="34"/>
      <c r="E136" s="34"/>
      <c r="F136" s="34"/>
      <c r="G136" s="34"/>
      <c r="H136" s="34"/>
      <c r="I136" s="34"/>
      <c r="J136" s="30"/>
      <c r="K136" s="30"/>
      <c r="L136" s="59"/>
      <c r="M136" s="59"/>
      <c r="N136" s="59"/>
      <c r="O136" s="59"/>
      <c r="P136" s="59"/>
      <c r="Q136" s="59"/>
    </row>
    <row r="137" spans="1:17" s="8" customFormat="1">
      <c r="A137" s="54"/>
      <c r="J137" s="54"/>
      <c r="K137" s="54"/>
      <c r="P137" s="108"/>
      <c r="Q137" s="108"/>
    </row>
    <row r="138" spans="1:17" s="8" customFormat="1">
      <c r="A138" s="54" t="s">
        <v>158</v>
      </c>
      <c r="J138" s="54"/>
      <c r="K138" s="54"/>
    </row>
    <row r="139" spans="1:17" s="8" customFormat="1">
      <c r="A139" s="54"/>
      <c r="J139" s="54"/>
      <c r="K139" s="54"/>
    </row>
    <row r="140" spans="1:17" s="8" customFormat="1">
      <c r="A140" s="54"/>
      <c r="J140" s="54"/>
      <c r="K140" s="54"/>
    </row>
    <row r="141" spans="1:17">
      <c r="A141" s="54"/>
      <c r="B141" s="8"/>
      <c r="C141" s="8"/>
      <c r="D141" s="8"/>
      <c r="E141" s="8"/>
      <c r="F141" s="8"/>
      <c r="G141" s="8"/>
      <c r="H141" s="8"/>
      <c r="I141" s="8"/>
      <c r="J141" s="54"/>
      <c r="K141" s="54"/>
    </row>
  </sheetData>
  <mergeCells count="16">
    <mergeCell ref="A2:Q2"/>
    <mergeCell ref="C12:G12"/>
    <mergeCell ref="A4:Q4"/>
    <mergeCell ref="Q11:Q13"/>
    <mergeCell ref="L11:L13"/>
    <mergeCell ref="M11:M13"/>
    <mergeCell ref="N11:N13"/>
    <mergeCell ref="A6:C6"/>
    <mergeCell ref="A11:A13"/>
    <mergeCell ref="K11:K13"/>
    <mergeCell ref="B12:B13"/>
    <mergeCell ref="P11:P13"/>
    <mergeCell ref="O11:O13"/>
    <mergeCell ref="B11:I11"/>
    <mergeCell ref="H12:I12"/>
    <mergeCell ref="J11:J13"/>
  </mergeCells>
  <phoneticPr fontId="0" type="noConversion"/>
  <pageMargins left="0" right="0" top="0" bottom="0" header="0.31496062992125984" footer="0"/>
  <pageSetup paperSize="9" scale="5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showGridLines="0" workbookViewId="0"/>
  </sheetViews>
  <sheetFormatPr defaultRowHeight="14.4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ht="43.2">
      <c r="B1" s="66" t="s">
        <v>132</v>
      </c>
      <c r="C1" s="66"/>
      <c r="D1" s="70"/>
      <c r="E1" s="70"/>
      <c r="F1" s="70"/>
    </row>
    <row r="2" spans="2:6">
      <c r="B2" s="66" t="s">
        <v>133</v>
      </c>
      <c r="C2" s="66"/>
      <c r="D2" s="70"/>
      <c r="E2" s="70"/>
      <c r="F2" s="70"/>
    </row>
    <row r="3" spans="2:6">
      <c r="B3" s="67"/>
      <c r="C3" s="67"/>
      <c r="D3" s="71"/>
      <c r="E3" s="71"/>
      <c r="F3" s="71"/>
    </row>
    <row r="4" spans="2:6" ht="72">
      <c r="B4" s="67" t="s">
        <v>134</v>
      </c>
      <c r="C4" s="67"/>
      <c r="D4" s="71"/>
      <c r="E4" s="71"/>
      <c r="F4" s="71"/>
    </row>
    <row r="5" spans="2:6">
      <c r="B5" s="67"/>
      <c r="C5" s="67"/>
      <c r="D5" s="71"/>
      <c r="E5" s="71"/>
      <c r="F5" s="71"/>
    </row>
    <row r="6" spans="2:6" ht="43.2">
      <c r="B6" s="66" t="s">
        <v>135</v>
      </c>
      <c r="C6" s="66"/>
      <c r="D6" s="70"/>
      <c r="E6" s="70" t="s">
        <v>136</v>
      </c>
      <c r="F6" s="70" t="s">
        <v>137</v>
      </c>
    </row>
    <row r="7" spans="2:6" ht="15" thickBot="1">
      <c r="B7" s="67"/>
      <c r="C7" s="67"/>
      <c r="D7" s="71"/>
      <c r="E7" s="71"/>
      <c r="F7" s="71"/>
    </row>
    <row r="8" spans="2:6" ht="43.8" thickBot="1">
      <c r="B8" s="68" t="s">
        <v>138</v>
      </c>
      <c r="C8" s="69"/>
      <c r="D8" s="72"/>
      <c r="E8" s="72">
        <v>1</v>
      </c>
      <c r="F8" s="73" t="s">
        <v>139</v>
      </c>
    </row>
    <row r="9" spans="2:6" ht="15" thickBot="1">
      <c r="B9" s="67"/>
      <c r="C9" s="67"/>
      <c r="D9" s="71"/>
      <c r="E9" s="71"/>
      <c r="F9" s="71"/>
    </row>
    <row r="10" spans="2:6" ht="58.2" thickBot="1">
      <c r="B10" s="68" t="s">
        <v>140</v>
      </c>
      <c r="C10" s="69"/>
      <c r="D10" s="72"/>
      <c r="E10" s="72">
        <v>1</v>
      </c>
      <c r="F10" s="73" t="s">
        <v>139</v>
      </c>
    </row>
    <row r="11" spans="2:6">
      <c r="B11" s="67"/>
      <c r="C11" s="67"/>
      <c r="D11" s="71"/>
      <c r="E11" s="71"/>
      <c r="F11" s="71"/>
    </row>
    <row r="12" spans="2:6">
      <c r="B12" s="67"/>
      <c r="C12" s="67"/>
      <c r="D12" s="71"/>
      <c r="E12" s="71"/>
      <c r="F12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готовый 1 и 2</vt:lpstr>
      <vt:lpstr>Отчет о совместимости</vt:lpstr>
      <vt:lpstr>'готовый 1 и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</cp:lastModifiedBy>
  <cp:lastPrinted>2017-12-06T07:58:49Z</cp:lastPrinted>
  <dcterms:created xsi:type="dcterms:W3CDTF">2016-10-20T11:21:30Z</dcterms:created>
  <dcterms:modified xsi:type="dcterms:W3CDTF">2017-12-20T10:37:28Z</dcterms:modified>
</cp:coreProperties>
</file>