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440" windowHeight="13176"/>
  </bookViews>
  <sheets>
    <sheet name="готовый 1 и 2" sheetId="1" r:id="rId1"/>
  </sheets>
  <definedNames>
    <definedName name="_xlnm._FilterDatabase" localSheetId="0" hidden="1">'готовый 1 и 2'!$A$15:$P$57</definedName>
    <definedName name="_xlnm.Print_Titles" localSheetId="0">'готовый 1 и 2'!$11:$13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1" l="1"/>
  <c r="N17" i="1"/>
  <c r="O17" i="1"/>
  <c r="O16" i="1" s="1"/>
  <c r="N16" i="1"/>
  <c r="N15" i="1" s="1"/>
  <c r="L16" i="1"/>
  <c r="L15" i="1"/>
  <c r="M51" i="1"/>
  <c r="N51" i="1"/>
  <c r="M52" i="1"/>
  <c r="N52" i="1"/>
  <c r="O52" i="1"/>
  <c r="O51" i="1" s="1"/>
  <c r="L52" i="1"/>
  <c r="L51" i="1"/>
  <c r="M49" i="1"/>
  <c r="N49" i="1"/>
  <c r="O49" i="1"/>
  <c r="L49" i="1"/>
  <c r="M45" i="1" l="1"/>
  <c r="N45" i="1"/>
  <c r="O45" i="1"/>
  <c r="L45" i="1"/>
  <c r="M43" i="1"/>
  <c r="N43" i="1"/>
  <c r="O43" i="1"/>
  <c r="L43" i="1"/>
  <c r="M40" i="1"/>
  <c r="N40" i="1"/>
  <c r="O40" i="1"/>
  <c r="L40" i="1"/>
  <c r="M38" i="1"/>
  <c r="N38" i="1"/>
  <c r="O38" i="1"/>
  <c r="L38" i="1"/>
  <c r="M31" i="1"/>
  <c r="N31" i="1"/>
  <c r="O31" i="1"/>
  <c r="L31" i="1"/>
  <c r="M34" i="1"/>
  <c r="N34" i="1"/>
  <c r="O34" i="1"/>
  <c r="L34" i="1"/>
  <c r="M36" i="1"/>
  <c r="N36" i="1"/>
  <c r="L36" i="1"/>
  <c r="M28" i="1"/>
  <c r="M27" i="1" s="1"/>
  <c r="N28" i="1"/>
  <c r="N27" i="1" s="1"/>
  <c r="O28" i="1"/>
  <c r="O27" i="1" s="1"/>
  <c r="L28" i="1"/>
  <c r="L27" i="1" s="1"/>
  <c r="M22" i="1"/>
  <c r="M21" i="1" s="1"/>
  <c r="N22" i="1"/>
  <c r="N21" i="1" s="1"/>
  <c r="O22" i="1"/>
  <c r="O21" i="1" s="1"/>
  <c r="L22" i="1"/>
  <c r="L21" i="1" s="1"/>
  <c r="M16" i="1"/>
  <c r="M15" i="1" s="1"/>
  <c r="L17" i="1"/>
  <c r="L33" i="1" l="1"/>
  <c r="M33" i="1"/>
  <c r="M30" i="1" s="1"/>
  <c r="O33" i="1"/>
  <c r="O30" i="1" s="1"/>
  <c r="O15" i="1" s="1"/>
  <c r="N33" i="1"/>
  <c r="N30" i="1" s="1"/>
  <c r="L30" i="1"/>
</calcChain>
</file>

<file path=xl/sharedStrings.xml><?xml version="1.0" encoding="utf-8"?>
<sst xmlns="http://schemas.openxmlformats.org/spreadsheetml/2006/main" count="468" uniqueCount="132">
  <si>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</si>
  <si>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</si>
  <si>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</si>
  <si>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</si>
  <si>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</si>
  <si>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</si>
  <si>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</si>
  <si>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</si>
  <si>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</si>
  <si>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</si>
  <si>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</si>
  <si>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</si>
  <si>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</si>
  <si>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</si>
  <si>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</si>
  <si>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</si>
  <si>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</si>
  <si>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</si>
  <si>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</si>
  <si>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</si>
  <si>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</si>
  <si>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</si>
  <si>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</si>
  <si>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</si>
  <si>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</si>
  <si>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</si>
  <si>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</si>
  <si>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</si>
  <si>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</si>
  <si>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</si>
  <si>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</si>
  <si>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</si>
  <si>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</si>
  <si>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</si>
  <si>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</si>
  <si>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</si>
  <si>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</si>
  <si>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</si>
  <si>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</si>
  <si>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</si>
  <si>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</si>
  <si>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</si>
  <si>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</si>
  <si>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</si>
  <si>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</si>
  <si>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</si>
  <si>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</si>
  <si>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</si>
  <si>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</si>
  <si>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</si>
  <si>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</si>
  <si>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</si>
  <si>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</si>
  <si>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</si>
  <si>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</si>
  <si>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</si>
  <si>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</si>
  <si>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</si>
  <si>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</si>
  <si>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</si>
  <si>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</si>
  <si>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</si>
  <si>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</si>
  <si>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</si>
  <si>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</si>
  <si>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</si>
  <si>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</si>
  <si>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</si>
  <si>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</si>
  <si>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</si>
  <si>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</si>
  <si>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</si>
  <si>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</si>
  <si>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</si>
  <si>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</si>
  <si>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</si>
  <si>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</si>
  <si>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</si>
  <si>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</si>
  <si>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</si>
  <si>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</si>
  <si>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</si>
  <si>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</si>
  <si>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</si>
  <si>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</si>
  <si>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</si>
  <si>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</si>
  <si>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</si>
  <si>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</si>
  <si>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</si>
  <si>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</si>
  <si>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</si>
  <si>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</si>
  <si>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</si>
  <si>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</si>
  <si>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НАЛОГИ НА ПРИБЫЛЬ, ДОХОДЫ</t>
  </si>
  <si>
    <t>992</t>
  </si>
  <si>
    <t>15</t>
  </si>
  <si>
    <t>001</t>
  </si>
  <si>
    <t>29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</si>
  <si>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</si>
  <si>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</si>
  <si>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</si>
  <si>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</si>
  <si>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07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</si>
  <si>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</si>
  <si>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</si>
  <si>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</si>
  <si>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</si>
  <si>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</si>
  <si>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на 01 октября 2021 года</t>
  </si>
  <si>
    <t>Показатели прогноза доходов в 2021 году в соответствии с решением Совета Новодеревянковского сельского поселения Каневского района по состоянию на 01.10.2021 г.</t>
  </si>
  <si>
    <t>Показатели кассовых поступлений в 2021 году (по состоянию на 01.10.2021 г.) в бюджет поселения</t>
  </si>
  <si>
    <t>Показатели прогноза доходов бюджета на 2022 год</t>
  </si>
  <si>
    <t>14</t>
  </si>
  <si>
    <t>ДОХОДЫ ОТ ПРОДАЖИ МАТЕРИАЛЬНЫХ И НЕМАТЕРИАЛЬНЫХ АКТИВОВ</t>
  </si>
  <si>
    <t>Прочие доходы от компенсации затрат бюджетов сельских поселений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</si>
  <si>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</si>
  <si>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531</t>
  </si>
  <si>
    <t>440</t>
  </si>
  <si>
    <t>Контрольно-счетная палата муниципального образования Каневской район</t>
  </si>
  <si>
    <t>910</t>
  </si>
  <si>
    <t>154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</si>
  <si>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</si>
  <si>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ПРОЧИЕ НЕНАЛОГОВЫЕ ДОХОДЫ</t>
  </si>
  <si>
    <t>17</t>
  </si>
  <si>
    <t>Невыясненные поступления, зачисляемые в бюджеты сельских поселений</t>
  </si>
  <si>
    <t>050</t>
  </si>
  <si>
    <t>180</t>
  </si>
  <si>
    <t>Оценка исполнения 2021 года</t>
  </si>
  <si>
    <t>Начальник ОУ и О                                                                                                             Мулява Е.В.</t>
  </si>
  <si>
    <t>Субвенции бюджетам на осуществление пер-вичного воинского учета органами местного самоуправления поселений, муниципальных и городских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</si>
</sst>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#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8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2" fillId="0" borderId="0" xfId="0" applyFont="1"/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tabSelected="1" zoomScale="55" zoomScaleNormal="55" workbookViewId="0">
      <pane ySplit="13" topLeftCell="A24" activePane="bottomLeft" state="frozen"/>
      <selection pane="bottomLeft" activeCell="I65" sqref="I65"/>
    </sheetView>
  </sheetViews>
  <sheetFormatPr defaultColWidth="9.109375" defaultRowHeight="15"/>
  <cols>
    <col min="1" max="1" width="40.21875" style="1" customWidth="1"/>
    <col min="2" max="2" width="13.88671875" style="2" customWidth="1"/>
    <col min="3" max="5" width="8.44140625" style="2" customWidth="1"/>
    <col min="6" max="6" width="9.6640625" style="2" customWidth="1"/>
    <col min="7" max="7" width="8.44140625" style="2" customWidth="1"/>
    <col min="8" max="8" width="11.109375" style="2" customWidth="1"/>
    <col min="9" max="9" width="12.88671875" style="2" customWidth="1"/>
    <col min="10" max="10" width="55.88671875" style="1" customWidth="1"/>
    <col min="11" max="11" width="31" style="1" customWidth="1"/>
    <col min="12" max="12" width="17.33203125" style="7" customWidth="1"/>
    <col min="13" max="13" width="17" style="7" customWidth="1"/>
    <col min="14" max="14" width="16.33203125" style="7" customWidth="1"/>
    <col min="15" max="15" width="17.6640625" style="7" customWidth="1"/>
    <col min="16" max="16384" width="9.109375" style="2"/>
  </cols>
  <sheetData>
    <row r="2" spans="1:15" ht="22.8">
      <c r="A2" s="77" t="s">
        <v>81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7.399999999999999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15" ht="17.399999999999999">
      <c r="A4" s="78" t="s">
        <v>110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ht="17.399999999999999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15" ht="17.399999999999999">
      <c r="A6" s="80" t="s">
        <v>4</v>
      </c>
      <c r="B6" s="80"/>
      <c r="C6" s="80"/>
      <c r="F6" s="84" t="s">
        <v>74</v>
      </c>
      <c r="G6" s="85"/>
      <c r="H6" s="85"/>
      <c r="I6" s="85"/>
      <c r="J6" s="85"/>
      <c r="K6" s="85"/>
      <c r="L6" s="85"/>
      <c r="M6" s="85"/>
      <c r="N6" s="85"/>
      <c r="O6" s="85"/>
    </row>
    <row r="7" spans="1:15" ht="17.399999999999999">
      <c r="A7" s="4" t="s">
        <v>5</v>
      </c>
      <c r="B7" s="6"/>
      <c r="F7" s="3"/>
      <c r="G7" s="5" t="s">
        <v>59</v>
      </c>
      <c r="I7" s="3"/>
      <c r="J7" s="3"/>
      <c r="K7" s="3"/>
      <c r="L7" s="39"/>
      <c r="M7" s="39"/>
    </row>
    <row r="8" spans="1:15" ht="17.399999999999999">
      <c r="A8" s="4" t="s">
        <v>6</v>
      </c>
      <c r="D8" s="3"/>
      <c r="F8" s="3"/>
      <c r="G8" s="4" t="s">
        <v>7</v>
      </c>
      <c r="I8" s="3"/>
      <c r="J8" s="3"/>
      <c r="K8" s="3"/>
      <c r="L8" s="39"/>
      <c r="M8" s="39"/>
    </row>
    <row r="11" spans="1:15" s="9" customFormat="1">
      <c r="A11" s="81" t="s">
        <v>8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 t="s">
        <v>10</v>
      </c>
      <c r="K11" s="76" t="s">
        <v>50</v>
      </c>
      <c r="L11" s="79" t="s">
        <v>111</v>
      </c>
      <c r="M11" s="79" t="s">
        <v>112</v>
      </c>
      <c r="N11" s="79" t="s">
        <v>129</v>
      </c>
      <c r="O11" s="79" t="s">
        <v>113</v>
      </c>
    </row>
    <row r="12" spans="1:15" s="9" customFormat="1">
      <c r="A12" s="82"/>
      <c r="B12" s="76" t="s">
        <v>49</v>
      </c>
      <c r="C12" s="76" t="s">
        <v>11</v>
      </c>
      <c r="D12" s="76"/>
      <c r="E12" s="76"/>
      <c r="F12" s="76"/>
      <c r="G12" s="76"/>
      <c r="H12" s="76" t="s">
        <v>12</v>
      </c>
      <c r="I12" s="76"/>
      <c r="J12" s="76"/>
      <c r="K12" s="76"/>
      <c r="L12" s="79"/>
      <c r="M12" s="79"/>
      <c r="N12" s="79"/>
      <c r="O12" s="79"/>
    </row>
    <row r="13" spans="1:15" s="9" customFormat="1" ht="179.4" customHeight="1">
      <c r="A13" s="83"/>
      <c r="B13" s="76"/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I13" s="10" t="s">
        <v>19</v>
      </c>
      <c r="J13" s="76"/>
      <c r="K13" s="76"/>
      <c r="L13" s="79"/>
      <c r="M13" s="79"/>
      <c r="N13" s="79"/>
      <c r="O13" s="79"/>
    </row>
    <row r="14" spans="1:15" s="9" customFormat="1" ht="27" customHeight="1">
      <c r="A14" s="58">
        <v>1</v>
      </c>
      <c r="B14" s="57">
        <v>2</v>
      </c>
      <c r="C14" s="58">
        <v>3</v>
      </c>
      <c r="D14" s="57">
        <v>4</v>
      </c>
      <c r="E14" s="58">
        <v>5</v>
      </c>
      <c r="F14" s="57">
        <v>6</v>
      </c>
      <c r="G14" s="58">
        <v>7</v>
      </c>
      <c r="H14" s="57">
        <v>8</v>
      </c>
      <c r="I14" s="58">
        <v>9</v>
      </c>
      <c r="J14" s="57">
        <v>10</v>
      </c>
      <c r="K14" s="58">
        <v>11</v>
      </c>
      <c r="L14" s="57">
        <v>12</v>
      </c>
      <c r="M14" s="58">
        <v>13</v>
      </c>
      <c r="N14" s="57">
        <v>14</v>
      </c>
      <c r="O14" s="58">
        <v>15</v>
      </c>
    </row>
    <row r="15" spans="1:15" ht="31.2">
      <c r="A15" s="46" t="s">
        <v>20</v>
      </c>
      <c r="B15" s="8"/>
      <c r="C15" s="12">
        <v>1</v>
      </c>
      <c r="D15" s="13" t="s">
        <v>21</v>
      </c>
      <c r="E15" s="13" t="s">
        <v>21</v>
      </c>
      <c r="F15" s="13" t="s">
        <v>22</v>
      </c>
      <c r="G15" s="13" t="s">
        <v>21</v>
      </c>
      <c r="H15" s="13" t="s">
        <v>23</v>
      </c>
      <c r="I15" s="13" t="s">
        <v>22</v>
      </c>
      <c r="J15" s="11"/>
      <c r="K15" s="14"/>
      <c r="L15" s="38">
        <f>L16+L21+L27+L30+L38+L40+L43+L45</f>
        <v>53008.2</v>
      </c>
      <c r="M15" s="38">
        <f>M16+M21+M27+M30+M38+M40+M43+M45+M49</f>
        <v>39522.259999999995</v>
      </c>
      <c r="N15" s="38">
        <f t="shared" ref="N15:O15" si="0">N16+N21+N27+N30+N38+N40+N43+N45</f>
        <v>53008.2</v>
      </c>
      <c r="O15" s="38">
        <f t="shared" si="0"/>
        <v>42068.2</v>
      </c>
    </row>
    <row r="16" spans="1:15" ht="45">
      <c r="A16" s="60" t="s">
        <v>95</v>
      </c>
      <c r="B16" s="61">
        <v>182</v>
      </c>
      <c r="C16" s="61">
        <v>1</v>
      </c>
      <c r="D16" s="62" t="s">
        <v>24</v>
      </c>
      <c r="E16" s="62" t="s">
        <v>21</v>
      </c>
      <c r="F16" s="62" t="s">
        <v>22</v>
      </c>
      <c r="G16" s="62" t="s">
        <v>21</v>
      </c>
      <c r="H16" s="62" t="s">
        <v>23</v>
      </c>
      <c r="I16" s="62" t="s">
        <v>22</v>
      </c>
      <c r="J16" s="60" t="s">
        <v>95</v>
      </c>
      <c r="K16" s="63" t="s">
        <v>25</v>
      </c>
      <c r="L16" s="64">
        <f>L17</f>
        <v>8758.5</v>
      </c>
      <c r="M16" s="69">
        <f t="shared" ref="M16:O16" si="1">M17</f>
        <v>6096.9400000000005</v>
      </c>
      <c r="N16" s="69">
        <f t="shared" si="1"/>
        <v>8758.5</v>
      </c>
      <c r="O16" s="69">
        <f t="shared" si="1"/>
        <v>9488</v>
      </c>
    </row>
    <row r="17" spans="1:16" s="23" customFormat="1" ht="45">
      <c r="A17" s="28" t="s">
        <v>29</v>
      </c>
      <c r="B17" s="18">
        <v>182</v>
      </c>
      <c r="C17" s="18">
        <v>1</v>
      </c>
      <c r="D17" s="19" t="s">
        <v>24</v>
      </c>
      <c r="E17" s="19" t="s">
        <v>28</v>
      </c>
      <c r="F17" s="19" t="s">
        <v>22</v>
      </c>
      <c r="G17" s="19" t="s">
        <v>24</v>
      </c>
      <c r="H17" s="19" t="s">
        <v>23</v>
      </c>
      <c r="I17" s="19" t="s">
        <v>26</v>
      </c>
      <c r="J17" s="43" t="s">
        <v>29</v>
      </c>
      <c r="K17" s="20" t="s">
        <v>25</v>
      </c>
      <c r="L17" s="21">
        <f>L18+L19+L20</f>
        <v>8758.5</v>
      </c>
      <c r="M17" s="21">
        <f t="shared" ref="M17:O17" si="2">M18+M19+M20</f>
        <v>6096.9400000000005</v>
      </c>
      <c r="N17" s="21">
        <f t="shared" si="2"/>
        <v>8758.5</v>
      </c>
      <c r="O17" s="21">
        <f t="shared" si="2"/>
        <v>9488</v>
      </c>
      <c r="P17" s="22"/>
    </row>
    <row r="18" spans="1:16" ht="93.6" customHeight="1">
      <c r="A18" s="29" t="s">
        <v>29</v>
      </c>
      <c r="B18" s="24">
        <v>182</v>
      </c>
      <c r="C18" s="24">
        <v>1</v>
      </c>
      <c r="D18" s="25" t="s">
        <v>24</v>
      </c>
      <c r="E18" s="25" t="s">
        <v>28</v>
      </c>
      <c r="F18" s="25" t="s">
        <v>27</v>
      </c>
      <c r="G18" s="25" t="s">
        <v>24</v>
      </c>
      <c r="H18" s="25" t="s">
        <v>23</v>
      </c>
      <c r="I18" s="25" t="s">
        <v>26</v>
      </c>
      <c r="J18" s="29" t="s">
        <v>30</v>
      </c>
      <c r="K18" s="26" t="s">
        <v>25</v>
      </c>
      <c r="L18" s="27">
        <v>8680.7999999999993</v>
      </c>
      <c r="M18" s="27">
        <v>6029.97</v>
      </c>
      <c r="N18" s="27">
        <v>8680.7999999999993</v>
      </c>
      <c r="O18" s="27">
        <v>9410.2999999999993</v>
      </c>
    </row>
    <row r="19" spans="1:16" ht="204" customHeight="1">
      <c r="A19" s="29" t="s">
        <v>29</v>
      </c>
      <c r="B19" s="24">
        <v>182</v>
      </c>
      <c r="C19" s="24">
        <v>1</v>
      </c>
      <c r="D19" s="25" t="s">
        <v>24</v>
      </c>
      <c r="E19" s="25" t="s">
        <v>28</v>
      </c>
      <c r="F19" s="25" t="s">
        <v>75</v>
      </c>
      <c r="G19" s="25" t="s">
        <v>24</v>
      </c>
      <c r="H19" s="25" t="s">
        <v>23</v>
      </c>
      <c r="I19" s="25" t="s">
        <v>26</v>
      </c>
      <c r="J19" s="44" t="s">
        <v>76</v>
      </c>
      <c r="K19" s="26" t="s">
        <v>25</v>
      </c>
      <c r="L19" s="27">
        <v>42.7</v>
      </c>
      <c r="M19" s="27">
        <v>42.7</v>
      </c>
      <c r="N19" s="27">
        <v>42.7</v>
      </c>
      <c r="O19" s="27">
        <v>42.7</v>
      </c>
    </row>
    <row r="20" spans="1:16" ht="94.8" customHeight="1">
      <c r="A20" s="29" t="s">
        <v>29</v>
      </c>
      <c r="B20" s="24">
        <v>182</v>
      </c>
      <c r="C20" s="24">
        <v>1</v>
      </c>
      <c r="D20" s="25" t="s">
        <v>24</v>
      </c>
      <c r="E20" s="25" t="s">
        <v>28</v>
      </c>
      <c r="F20" s="25" t="s">
        <v>31</v>
      </c>
      <c r="G20" s="25" t="s">
        <v>24</v>
      </c>
      <c r="H20" s="25" t="s">
        <v>23</v>
      </c>
      <c r="I20" s="25" t="s">
        <v>26</v>
      </c>
      <c r="J20" s="44" t="s">
        <v>32</v>
      </c>
      <c r="K20" s="26" t="s">
        <v>25</v>
      </c>
      <c r="L20" s="27">
        <v>35</v>
      </c>
      <c r="M20" s="27">
        <v>24.27</v>
      </c>
      <c r="N20" s="27">
        <v>35</v>
      </c>
      <c r="O20" s="27">
        <v>35</v>
      </c>
    </row>
    <row r="21" spans="1:16" s="22" customFormat="1" ht="71.400000000000006" customHeight="1">
      <c r="A21" s="15" t="s">
        <v>34</v>
      </c>
      <c r="B21" s="16"/>
      <c r="C21" s="16">
        <v>1</v>
      </c>
      <c r="D21" s="17" t="s">
        <v>35</v>
      </c>
      <c r="E21" s="17" t="s">
        <v>21</v>
      </c>
      <c r="F21" s="17" t="s">
        <v>22</v>
      </c>
      <c r="G21" s="17" t="s">
        <v>21</v>
      </c>
      <c r="H21" s="17" t="s">
        <v>23</v>
      </c>
      <c r="I21" s="17" t="s">
        <v>22</v>
      </c>
      <c r="J21" s="15" t="s">
        <v>34</v>
      </c>
      <c r="K21" s="30"/>
      <c r="L21" s="31">
        <f>L22</f>
        <v>5644</v>
      </c>
      <c r="M21" s="69">
        <f t="shared" ref="M21:O21" si="3">M22</f>
        <v>4273.91</v>
      </c>
      <c r="N21" s="69">
        <f t="shared" si="3"/>
        <v>5644</v>
      </c>
      <c r="O21" s="69">
        <f t="shared" si="3"/>
        <v>6163</v>
      </c>
    </row>
    <row r="22" spans="1:16" ht="75" customHeight="1">
      <c r="A22" s="29" t="s">
        <v>34</v>
      </c>
      <c r="B22" s="24"/>
      <c r="C22" s="24" t="s">
        <v>36</v>
      </c>
      <c r="D22" s="25" t="s">
        <v>35</v>
      </c>
      <c r="E22" s="25" t="s">
        <v>28</v>
      </c>
      <c r="F22" s="25" t="s">
        <v>22</v>
      </c>
      <c r="G22" s="25" t="s">
        <v>24</v>
      </c>
      <c r="H22" s="25" t="s">
        <v>23</v>
      </c>
      <c r="I22" s="25" t="s">
        <v>26</v>
      </c>
      <c r="J22" s="29" t="s">
        <v>37</v>
      </c>
      <c r="K22" s="32"/>
      <c r="L22" s="27">
        <f>L23+L24+L25+L26</f>
        <v>5644</v>
      </c>
      <c r="M22" s="27">
        <f t="shared" ref="M22:O22" si="4">M23+M24+M25+M26</f>
        <v>4273.91</v>
      </c>
      <c r="N22" s="27">
        <f t="shared" si="4"/>
        <v>5644</v>
      </c>
      <c r="O22" s="27">
        <f t="shared" si="4"/>
        <v>6163</v>
      </c>
    </row>
    <row r="23" spans="1:16" ht="97.2" customHeight="1">
      <c r="A23" s="29" t="s">
        <v>34</v>
      </c>
      <c r="B23" s="33" t="s">
        <v>39</v>
      </c>
      <c r="C23" s="33" t="s">
        <v>36</v>
      </c>
      <c r="D23" s="33" t="s">
        <v>35</v>
      </c>
      <c r="E23" s="33" t="s">
        <v>28</v>
      </c>
      <c r="F23" s="33" t="s">
        <v>41</v>
      </c>
      <c r="G23" s="33" t="s">
        <v>24</v>
      </c>
      <c r="H23" s="33" t="s">
        <v>23</v>
      </c>
      <c r="I23" s="33" t="s">
        <v>26</v>
      </c>
      <c r="J23" s="29" t="s">
        <v>42</v>
      </c>
      <c r="K23" s="29" t="s">
        <v>43</v>
      </c>
      <c r="L23" s="27">
        <v>2500</v>
      </c>
      <c r="M23" s="27">
        <v>1938.52</v>
      </c>
      <c r="N23" s="27">
        <v>2500</v>
      </c>
      <c r="O23" s="27">
        <v>2730</v>
      </c>
    </row>
    <row r="24" spans="1:16" ht="114" customHeight="1">
      <c r="A24" s="29" t="s">
        <v>34</v>
      </c>
      <c r="B24" s="33" t="s">
        <v>39</v>
      </c>
      <c r="C24" s="33" t="s">
        <v>36</v>
      </c>
      <c r="D24" s="33" t="s">
        <v>35</v>
      </c>
      <c r="E24" s="33" t="s">
        <v>28</v>
      </c>
      <c r="F24" s="33" t="s">
        <v>44</v>
      </c>
      <c r="G24" s="33" t="s">
        <v>24</v>
      </c>
      <c r="H24" s="33" t="s">
        <v>23</v>
      </c>
      <c r="I24" s="33" t="s">
        <v>26</v>
      </c>
      <c r="J24" s="29" t="s">
        <v>45</v>
      </c>
      <c r="K24" s="29" t="s">
        <v>43</v>
      </c>
      <c r="L24" s="27">
        <v>20.399999999999999</v>
      </c>
      <c r="M24" s="27">
        <v>13.86</v>
      </c>
      <c r="N24" s="27">
        <v>20.399999999999999</v>
      </c>
      <c r="O24" s="27">
        <v>22.3</v>
      </c>
    </row>
    <row r="25" spans="1:16" ht="91.8" customHeight="1">
      <c r="A25" s="29" t="s">
        <v>34</v>
      </c>
      <c r="B25" s="33" t="s">
        <v>39</v>
      </c>
      <c r="C25" s="33" t="s">
        <v>36</v>
      </c>
      <c r="D25" s="33" t="s">
        <v>35</v>
      </c>
      <c r="E25" s="33" t="s">
        <v>28</v>
      </c>
      <c r="F25" s="33" t="s">
        <v>46</v>
      </c>
      <c r="G25" s="33" t="s">
        <v>24</v>
      </c>
      <c r="H25" s="33" t="s">
        <v>23</v>
      </c>
      <c r="I25" s="33" t="s">
        <v>26</v>
      </c>
      <c r="J25" s="29" t="s">
        <v>47</v>
      </c>
      <c r="K25" s="29" t="s">
        <v>43</v>
      </c>
      <c r="L25" s="27">
        <v>3123.6</v>
      </c>
      <c r="M25" s="27">
        <v>2663.74</v>
      </c>
      <c r="N25" s="27">
        <v>3123.6</v>
      </c>
      <c r="O25" s="27">
        <v>3410.7</v>
      </c>
    </row>
    <row r="26" spans="1:16" ht="100.2" customHeight="1">
      <c r="A26" s="29" t="s">
        <v>34</v>
      </c>
      <c r="B26" s="33" t="s">
        <v>39</v>
      </c>
      <c r="C26" s="33" t="s">
        <v>36</v>
      </c>
      <c r="D26" s="33" t="s">
        <v>35</v>
      </c>
      <c r="E26" s="33" t="s">
        <v>28</v>
      </c>
      <c r="F26" s="33" t="s">
        <v>48</v>
      </c>
      <c r="G26" s="33" t="s">
        <v>24</v>
      </c>
      <c r="H26" s="33" t="s">
        <v>23</v>
      </c>
      <c r="I26" s="33" t="s">
        <v>26</v>
      </c>
      <c r="J26" s="29" t="s">
        <v>51</v>
      </c>
      <c r="K26" s="29" t="s">
        <v>43</v>
      </c>
      <c r="L26" s="27">
        <v>0</v>
      </c>
      <c r="M26" s="27">
        <v>-342.21</v>
      </c>
      <c r="N26" s="27">
        <v>0</v>
      </c>
      <c r="O26" s="27">
        <v>0</v>
      </c>
    </row>
    <row r="27" spans="1:16" s="22" customFormat="1" ht="45">
      <c r="A27" s="15" t="s">
        <v>52</v>
      </c>
      <c r="B27" s="34" t="s">
        <v>38</v>
      </c>
      <c r="C27" s="34" t="s">
        <v>36</v>
      </c>
      <c r="D27" s="34" t="s">
        <v>53</v>
      </c>
      <c r="E27" s="34" t="s">
        <v>21</v>
      </c>
      <c r="F27" s="34" t="s">
        <v>22</v>
      </c>
      <c r="G27" s="34" t="s">
        <v>21</v>
      </c>
      <c r="H27" s="34" t="s">
        <v>23</v>
      </c>
      <c r="I27" s="34" t="s">
        <v>22</v>
      </c>
      <c r="J27" s="15" t="s">
        <v>52</v>
      </c>
      <c r="K27" s="15" t="s">
        <v>25</v>
      </c>
      <c r="L27" s="31">
        <f>L28</f>
        <v>24682.5</v>
      </c>
      <c r="M27" s="69">
        <f t="shared" ref="M27:O27" si="5">M28</f>
        <v>24613.59</v>
      </c>
      <c r="N27" s="69">
        <f t="shared" si="5"/>
        <v>24682.5</v>
      </c>
      <c r="O27" s="69">
        <f t="shared" si="5"/>
        <v>12580</v>
      </c>
    </row>
    <row r="28" spans="1:16" s="35" customFormat="1" ht="45">
      <c r="A28" s="29" t="s">
        <v>3</v>
      </c>
      <c r="B28" s="33">
        <v>182</v>
      </c>
      <c r="C28" s="33" t="s">
        <v>36</v>
      </c>
      <c r="D28" s="33" t="s">
        <v>53</v>
      </c>
      <c r="E28" s="33" t="s">
        <v>35</v>
      </c>
      <c r="F28" s="33" t="s">
        <v>22</v>
      </c>
      <c r="G28" s="33" t="s">
        <v>24</v>
      </c>
      <c r="H28" s="33" t="s">
        <v>23</v>
      </c>
      <c r="I28" s="33" t="s">
        <v>26</v>
      </c>
      <c r="J28" s="29" t="s">
        <v>3</v>
      </c>
      <c r="K28" s="29" t="s">
        <v>25</v>
      </c>
      <c r="L28" s="27">
        <f>L29</f>
        <v>24682.5</v>
      </c>
      <c r="M28" s="27">
        <f t="shared" ref="M28:O28" si="6">M29</f>
        <v>24613.59</v>
      </c>
      <c r="N28" s="27">
        <f t="shared" si="6"/>
        <v>24682.5</v>
      </c>
      <c r="O28" s="27">
        <f t="shared" si="6"/>
        <v>12580</v>
      </c>
    </row>
    <row r="29" spans="1:16" ht="45">
      <c r="A29" s="29" t="s">
        <v>3</v>
      </c>
      <c r="B29" s="33">
        <v>182</v>
      </c>
      <c r="C29" s="33">
        <v>1</v>
      </c>
      <c r="D29" s="33" t="s">
        <v>53</v>
      </c>
      <c r="E29" s="33" t="s">
        <v>35</v>
      </c>
      <c r="F29" s="33" t="s">
        <v>27</v>
      </c>
      <c r="G29" s="33" t="s">
        <v>24</v>
      </c>
      <c r="H29" s="33" t="s">
        <v>23</v>
      </c>
      <c r="I29" s="33" t="s">
        <v>26</v>
      </c>
      <c r="J29" s="29" t="s">
        <v>3</v>
      </c>
      <c r="K29" s="29" t="s">
        <v>55</v>
      </c>
      <c r="L29" s="27">
        <v>24682.5</v>
      </c>
      <c r="M29" s="27">
        <v>24613.59</v>
      </c>
      <c r="N29" s="27">
        <v>24682.5</v>
      </c>
      <c r="O29" s="27">
        <v>12580</v>
      </c>
    </row>
    <row r="30" spans="1:16" s="35" customFormat="1" ht="33.75" customHeight="1">
      <c r="A30" s="15" t="s">
        <v>82</v>
      </c>
      <c r="B30" s="34" t="s">
        <v>22</v>
      </c>
      <c r="C30" s="34" t="s">
        <v>36</v>
      </c>
      <c r="D30" s="34" t="s">
        <v>54</v>
      </c>
      <c r="E30" s="34" t="s">
        <v>21</v>
      </c>
      <c r="F30" s="34" t="s">
        <v>22</v>
      </c>
      <c r="G30" s="34" t="s">
        <v>21</v>
      </c>
      <c r="H30" s="34" t="s">
        <v>23</v>
      </c>
      <c r="I30" s="34" t="s">
        <v>22</v>
      </c>
      <c r="J30" s="15" t="s">
        <v>82</v>
      </c>
      <c r="K30" s="36"/>
      <c r="L30" s="31">
        <f>L31+L33</f>
        <v>13712</v>
      </c>
      <c r="M30" s="69">
        <f t="shared" ref="M30:O30" si="7">M31+M33</f>
        <v>4373.8100000000004</v>
      </c>
      <c r="N30" s="69">
        <f t="shared" si="7"/>
        <v>13712</v>
      </c>
      <c r="O30" s="69">
        <f t="shared" si="7"/>
        <v>13779</v>
      </c>
    </row>
    <row r="31" spans="1:16" s="35" customFormat="1" ht="45">
      <c r="A31" s="29" t="s">
        <v>64</v>
      </c>
      <c r="B31" s="33" t="s">
        <v>22</v>
      </c>
      <c r="C31" s="33" t="s">
        <v>36</v>
      </c>
      <c r="D31" s="33" t="s">
        <v>54</v>
      </c>
      <c r="E31" s="33" t="s">
        <v>24</v>
      </c>
      <c r="F31" s="33" t="s">
        <v>22</v>
      </c>
      <c r="G31" s="33" t="s">
        <v>21</v>
      </c>
      <c r="H31" s="33" t="s">
        <v>23</v>
      </c>
      <c r="I31" s="33" t="s">
        <v>26</v>
      </c>
      <c r="J31" s="29" t="s">
        <v>64</v>
      </c>
      <c r="K31" s="42" t="s">
        <v>55</v>
      </c>
      <c r="L31" s="27">
        <f>L32</f>
        <v>1505</v>
      </c>
      <c r="M31" s="27">
        <f t="shared" ref="M31:O31" si="8">M32</f>
        <v>167.59</v>
      </c>
      <c r="N31" s="27">
        <f t="shared" si="8"/>
        <v>1505</v>
      </c>
      <c r="O31" s="27">
        <f t="shared" si="8"/>
        <v>1473</v>
      </c>
    </row>
    <row r="32" spans="1:16" s="35" customFormat="1" ht="75">
      <c r="A32" s="29" t="s">
        <v>65</v>
      </c>
      <c r="B32" s="33" t="s">
        <v>38</v>
      </c>
      <c r="C32" s="33" t="s">
        <v>36</v>
      </c>
      <c r="D32" s="33" t="s">
        <v>54</v>
      </c>
      <c r="E32" s="33" t="s">
        <v>24</v>
      </c>
      <c r="F32" s="33" t="s">
        <v>31</v>
      </c>
      <c r="G32" s="33" t="s">
        <v>61</v>
      </c>
      <c r="H32" s="33" t="s">
        <v>23</v>
      </c>
      <c r="I32" s="33" t="s">
        <v>26</v>
      </c>
      <c r="J32" s="29" t="s">
        <v>65</v>
      </c>
      <c r="K32" s="37" t="s">
        <v>56</v>
      </c>
      <c r="L32" s="27">
        <v>1505</v>
      </c>
      <c r="M32" s="27">
        <v>167.59</v>
      </c>
      <c r="N32" s="27">
        <v>1505</v>
      </c>
      <c r="O32" s="27">
        <v>1473</v>
      </c>
    </row>
    <row r="33" spans="1:15" ht="45">
      <c r="A33" s="29" t="s">
        <v>66</v>
      </c>
      <c r="B33" s="33" t="s">
        <v>38</v>
      </c>
      <c r="C33" s="33" t="s">
        <v>36</v>
      </c>
      <c r="D33" s="33" t="s">
        <v>54</v>
      </c>
      <c r="E33" s="33" t="s">
        <v>54</v>
      </c>
      <c r="F33" s="33" t="s">
        <v>22</v>
      </c>
      <c r="G33" s="33" t="s">
        <v>21</v>
      </c>
      <c r="H33" s="33" t="s">
        <v>23</v>
      </c>
      <c r="I33" s="33" t="s">
        <v>26</v>
      </c>
      <c r="J33" s="29" t="s">
        <v>66</v>
      </c>
      <c r="K33" s="29" t="s">
        <v>56</v>
      </c>
      <c r="L33" s="45">
        <f>L34+L36</f>
        <v>12207</v>
      </c>
      <c r="M33" s="45">
        <f t="shared" ref="M33:O33" si="9">M34+M36</f>
        <v>4206.22</v>
      </c>
      <c r="N33" s="45">
        <f t="shared" si="9"/>
        <v>12207</v>
      </c>
      <c r="O33" s="45">
        <f t="shared" si="9"/>
        <v>12306</v>
      </c>
    </row>
    <row r="34" spans="1:15" ht="45">
      <c r="A34" s="29" t="s">
        <v>67</v>
      </c>
      <c r="B34" s="33" t="s">
        <v>38</v>
      </c>
      <c r="C34" s="33" t="s">
        <v>36</v>
      </c>
      <c r="D34" s="33" t="s">
        <v>54</v>
      </c>
      <c r="E34" s="33" t="s">
        <v>54</v>
      </c>
      <c r="F34" s="33" t="s">
        <v>31</v>
      </c>
      <c r="G34" s="33" t="s">
        <v>21</v>
      </c>
      <c r="H34" s="33" t="s">
        <v>23</v>
      </c>
      <c r="I34" s="33" t="s">
        <v>26</v>
      </c>
      <c r="J34" s="29" t="s">
        <v>67</v>
      </c>
      <c r="K34" s="29" t="s">
        <v>56</v>
      </c>
      <c r="L34" s="27">
        <f>L35</f>
        <v>4700</v>
      </c>
      <c r="M34" s="27">
        <f t="shared" ref="M34:O34" si="10">M35</f>
        <v>3784.38</v>
      </c>
      <c r="N34" s="27">
        <f t="shared" si="10"/>
        <v>4700</v>
      </c>
      <c r="O34" s="27">
        <f t="shared" si="10"/>
        <v>5230</v>
      </c>
    </row>
    <row r="35" spans="1:15" s="35" customFormat="1" ht="60">
      <c r="A35" s="29" t="s">
        <v>68</v>
      </c>
      <c r="B35" s="33">
        <v>182</v>
      </c>
      <c r="C35" s="33" t="s">
        <v>36</v>
      </c>
      <c r="D35" s="33" t="s">
        <v>54</v>
      </c>
      <c r="E35" s="33" t="s">
        <v>54</v>
      </c>
      <c r="F35" s="33" t="s">
        <v>60</v>
      </c>
      <c r="G35" s="33" t="s">
        <v>61</v>
      </c>
      <c r="H35" s="33" t="s">
        <v>23</v>
      </c>
      <c r="I35" s="33" t="s">
        <v>26</v>
      </c>
      <c r="J35" s="29" t="s">
        <v>68</v>
      </c>
      <c r="K35" s="37" t="s">
        <v>56</v>
      </c>
      <c r="L35" s="27">
        <v>4700</v>
      </c>
      <c r="M35" s="27">
        <v>3784.38</v>
      </c>
      <c r="N35" s="27">
        <v>4700</v>
      </c>
      <c r="O35" s="27">
        <v>5230</v>
      </c>
    </row>
    <row r="36" spans="1:15" ht="45">
      <c r="A36" s="29" t="s">
        <v>69</v>
      </c>
      <c r="B36" s="33" t="s">
        <v>38</v>
      </c>
      <c r="C36" s="33" t="s">
        <v>36</v>
      </c>
      <c r="D36" s="33" t="s">
        <v>54</v>
      </c>
      <c r="E36" s="33" t="s">
        <v>54</v>
      </c>
      <c r="F36" s="33" t="s">
        <v>33</v>
      </c>
      <c r="G36" s="33" t="s">
        <v>21</v>
      </c>
      <c r="H36" s="33" t="s">
        <v>23</v>
      </c>
      <c r="I36" s="33" t="s">
        <v>26</v>
      </c>
      <c r="J36" s="29" t="s">
        <v>69</v>
      </c>
      <c r="K36" s="37" t="s">
        <v>56</v>
      </c>
      <c r="L36" s="27">
        <f>L37</f>
        <v>7507</v>
      </c>
      <c r="M36" s="27">
        <f t="shared" ref="M36:N36" si="11">M37</f>
        <v>421.84</v>
      </c>
      <c r="N36" s="27">
        <f t="shared" si="11"/>
        <v>7507</v>
      </c>
      <c r="O36" s="27">
        <v>7076</v>
      </c>
    </row>
    <row r="37" spans="1:15" s="51" customFormat="1" ht="67.2" customHeight="1">
      <c r="A37" s="29" t="s">
        <v>71</v>
      </c>
      <c r="B37" s="33" t="s">
        <v>38</v>
      </c>
      <c r="C37" s="33" t="s">
        <v>36</v>
      </c>
      <c r="D37" s="33" t="s">
        <v>54</v>
      </c>
      <c r="E37" s="33" t="s">
        <v>54</v>
      </c>
      <c r="F37" s="33" t="s">
        <v>70</v>
      </c>
      <c r="G37" s="33" t="s">
        <v>61</v>
      </c>
      <c r="H37" s="33" t="s">
        <v>23</v>
      </c>
      <c r="I37" s="33" t="s">
        <v>26</v>
      </c>
      <c r="J37" s="29" t="s">
        <v>71</v>
      </c>
      <c r="K37" s="29" t="s">
        <v>56</v>
      </c>
      <c r="L37" s="27">
        <v>7507</v>
      </c>
      <c r="M37" s="27">
        <v>421.84</v>
      </c>
      <c r="N37" s="27">
        <v>7507</v>
      </c>
      <c r="O37" s="27">
        <v>7076</v>
      </c>
    </row>
    <row r="38" spans="1:15" s="51" customFormat="1" ht="75">
      <c r="A38" s="68" t="s">
        <v>58</v>
      </c>
      <c r="B38" s="70" t="s">
        <v>22</v>
      </c>
      <c r="C38" s="70" t="s">
        <v>36</v>
      </c>
      <c r="D38" s="70" t="s">
        <v>57</v>
      </c>
      <c r="E38" s="70" t="s">
        <v>21</v>
      </c>
      <c r="F38" s="70" t="s">
        <v>22</v>
      </c>
      <c r="G38" s="70" t="s">
        <v>21</v>
      </c>
      <c r="H38" s="70" t="s">
        <v>23</v>
      </c>
      <c r="I38" s="70" t="s">
        <v>22</v>
      </c>
      <c r="J38" s="68" t="s">
        <v>58</v>
      </c>
      <c r="K38" s="68"/>
      <c r="L38" s="69">
        <f>L39</f>
        <v>23.2</v>
      </c>
      <c r="M38" s="69">
        <f t="shared" ref="M38:O38" si="12">M39</f>
        <v>17.420000000000002</v>
      </c>
      <c r="N38" s="69">
        <f t="shared" si="12"/>
        <v>23.2</v>
      </c>
      <c r="O38" s="69">
        <f t="shared" si="12"/>
        <v>23.2</v>
      </c>
    </row>
    <row r="39" spans="1:15" ht="146.4" customHeight="1">
      <c r="A39" s="29" t="s">
        <v>79</v>
      </c>
      <c r="B39" s="33" t="s">
        <v>96</v>
      </c>
      <c r="C39" s="33">
        <v>1</v>
      </c>
      <c r="D39" s="33" t="s">
        <v>57</v>
      </c>
      <c r="E39" s="33" t="s">
        <v>77</v>
      </c>
      <c r="F39" s="33" t="s">
        <v>78</v>
      </c>
      <c r="G39" s="33" t="s">
        <v>61</v>
      </c>
      <c r="H39" s="33" t="s">
        <v>23</v>
      </c>
      <c r="I39" s="33" t="s">
        <v>40</v>
      </c>
      <c r="J39" s="29" t="s">
        <v>79</v>
      </c>
      <c r="K39" s="29" t="s">
        <v>80</v>
      </c>
      <c r="L39" s="27">
        <v>23.2</v>
      </c>
      <c r="M39" s="27">
        <v>17.420000000000002</v>
      </c>
      <c r="N39" s="27">
        <v>23.2</v>
      </c>
      <c r="O39" s="27">
        <v>23.2</v>
      </c>
    </row>
    <row r="40" spans="1:15" s="23" customFormat="1" ht="45">
      <c r="A40" s="68" t="s">
        <v>109</v>
      </c>
      <c r="B40" s="70" t="s">
        <v>22</v>
      </c>
      <c r="C40" s="70" t="s">
        <v>36</v>
      </c>
      <c r="D40" s="70" t="s">
        <v>84</v>
      </c>
      <c r="E40" s="70" t="s">
        <v>21</v>
      </c>
      <c r="F40" s="70" t="s">
        <v>22</v>
      </c>
      <c r="G40" s="70" t="s">
        <v>21</v>
      </c>
      <c r="H40" s="70" t="s">
        <v>23</v>
      </c>
      <c r="I40" s="70" t="s">
        <v>22</v>
      </c>
      <c r="J40" s="68" t="s">
        <v>109</v>
      </c>
      <c r="K40" s="68"/>
      <c r="L40" s="69">
        <f>L41+L42</f>
        <v>38.4</v>
      </c>
      <c r="M40" s="69">
        <f t="shared" ref="M40:O40" si="13">M41+M42</f>
        <v>14.32</v>
      </c>
      <c r="N40" s="69">
        <f t="shared" si="13"/>
        <v>38.4</v>
      </c>
      <c r="O40" s="69">
        <f t="shared" si="13"/>
        <v>25</v>
      </c>
    </row>
    <row r="41" spans="1:15" ht="56.4" customHeight="1">
      <c r="A41" s="50" t="s">
        <v>83</v>
      </c>
      <c r="B41" s="33" t="s">
        <v>96</v>
      </c>
      <c r="C41" s="33" t="s">
        <v>36</v>
      </c>
      <c r="D41" s="33" t="s">
        <v>84</v>
      </c>
      <c r="E41" s="33" t="s">
        <v>24</v>
      </c>
      <c r="F41" s="33" t="s">
        <v>85</v>
      </c>
      <c r="G41" s="33" t="s">
        <v>61</v>
      </c>
      <c r="H41" s="33" t="s">
        <v>23</v>
      </c>
      <c r="I41" s="33" t="s">
        <v>86</v>
      </c>
      <c r="J41" s="50" t="s">
        <v>83</v>
      </c>
      <c r="K41" s="29" t="s">
        <v>80</v>
      </c>
      <c r="L41" s="27">
        <v>25</v>
      </c>
      <c r="M41" s="27">
        <v>3.77</v>
      </c>
      <c r="N41" s="27">
        <v>25</v>
      </c>
      <c r="O41" s="27">
        <v>25</v>
      </c>
    </row>
    <row r="42" spans="1:15" ht="46.8" customHeight="1">
      <c r="A42" s="50" t="s">
        <v>116</v>
      </c>
      <c r="B42" s="33" t="s">
        <v>96</v>
      </c>
      <c r="C42" s="33" t="s">
        <v>36</v>
      </c>
      <c r="D42" s="33" t="s">
        <v>84</v>
      </c>
      <c r="E42" s="33" t="s">
        <v>28</v>
      </c>
      <c r="F42" s="33" t="s">
        <v>85</v>
      </c>
      <c r="G42" s="33" t="s">
        <v>61</v>
      </c>
      <c r="H42" s="33" t="s">
        <v>23</v>
      </c>
      <c r="I42" s="33" t="s">
        <v>86</v>
      </c>
      <c r="J42" s="50" t="s">
        <v>116</v>
      </c>
      <c r="K42" s="29" t="s">
        <v>80</v>
      </c>
      <c r="L42" s="27">
        <v>13.4</v>
      </c>
      <c r="M42" s="27">
        <v>10.55</v>
      </c>
      <c r="N42" s="27">
        <v>13.4</v>
      </c>
      <c r="O42" s="27">
        <v>0</v>
      </c>
    </row>
    <row r="43" spans="1:15" s="51" customFormat="1" ht="45">
      <c r="A43" s="68" t="s">
        <v>115</v>
      </c>
      <c r="B43" s="70" t="s">
        <v>22</v>
      </c>
      <c r="C43" s="70" t="s">
        <v>36</v>
      </c>
      <c r="D43" s="70" t="s">
        <v>114</v>
      </c>
      <c r="E43" s="70" t="s">
        <v>21</v>
      </c>
      <c r="F43" s="70" t="s">
        <v>22</v>
      </c>
      <c r="G43" s="70" t="s">
        <v>21</v>
      </c>
      <c r="H43" s="70" t="s">
        <v>23</v>
      </c>
      <c r="I43" s="70" t="s">
        <v>22</v>
      </c>
      <c r="J43" s="68" t="s">
        <v>115</v>
      </c>
      <c r="K43" s="68"/>
      <c r="L43" s="69">
        <f>L44</f>
        <v>7.4</v>
      </c>
      <c r="M43" s="69">
        <f t="shared" ref="M43:O43" si="14">M44</f>
        <v>7.4</v>
      </c>
      <c r="N43" s="69">
        <f t="shared" si="14"/>
        <v>7.4</v>
      </c>
      <c r="O43" s="69">
        <f t="shared" si="14"/>
        <v>0</v>
      </c>
    </row>
    <row r="44" spans="1:15" s="51" customFormat="1" ht="177" customHeight="1">
      <c r="A44" s="50" t="s">
        <v>117</v>
      </c>
      <c r="B44" s="33" t="s">
        <v>96</v>
      </c>
      <c r="C44" s="33" t="s">
        <v>36</v>
      </c>
      <c r="D44" s="33" t="s">
        <v>114</v>
      </c>
      <c r="E44" s="33" t="s">
        <v>28</v>
      </c>
      <c r="F44" s="33" t="s">
        <v>118</v>
      </c>
      <c r="G44" s="33" t="s">
        <v>61</v>
      </c>
      <c r="H44" s="33" t="s">
        <v>23</v>
      </c>
      <c r="I44" s="33" t="s">
        <v>119</v>
      </c>
      <c r="J44" s="50" t="s">
        <v>117</v>
      </c>
      <c r="K44" s="29" t="s">
        <v>80</v>
      </c>
      <c r="L44" s="27">
        <v>7.4</v>
      </c>
      <c r="M44" s="27">
        <v>7.4</v>
      </c>
      <c r="N44" s="27">
        <v>7.4</v>
      </c>
      <c r="O44" s="27">
        <v>0</v>
      </c>
    </row>
    <row r="45" spans="1:15" ht="57" customHeight="1">
      <c r="A45" s="65" t="s">
        <v>87</v>
      </c>
      <c r="B45" s="67" t="s">
        <v>22</v>
      </c>
      <c r="C45" s="67">
        <v>1</v>
      </c>
      <c r="D45" s="67" t="s">
        <v>88</v>
      </c>
      <c r="E45" s="67" t="s">
        <v>21</v>
      </c>
      <c r="F45" s="67" t="s">
        <v>22</v>
      </c>
      <c r="G45" s="67" t="s">
        <v>21</v>
      </c>
      <c r="H45" s="67" t="s">
        <v>23</v>
      </c>
      <c r="I45" s="67" t="s">
        <v>22</v>
      </c>
      <c r="J45" s="65" t="s">
        <v>107</v>
      </c>
      <c r="K45" s="65"/>
      <c r="L45" s="66">
        <f>L46+L47+L48</f>
        <v>142.19999999999999</v>
      </c>
      <c r="M45" s="69">
        <f t="shared" ref="M45:O45" si="15">M46+M47+M48</f>
        <v>132.26999999999998</v>
      </c>
      <c r="N45" s="69">
        <f t="shared" si="15"/>
        <v>142.19999999999999</v>
      </c>
      <c r="O45" s="69">
        <f t="shared" si="15"/>
        <v>10</v>
      </c>
    </row>
    <row r="46" spans="1:15" s="51" customFormat="1" ht="224.4" customHeight="1" thickBot="1">
      <c r="A46" s="72" t="s">
        <v>123</v>
      </c>
      <c r="B46" s="71" t="s">
        <v>121</v>
      </c>
      <c r="C46" s="71" t="s">
        <v>36</v>
      </c>
      <c r="D46" s="71" t="s">
        <v>88</v>
      </c>
      <c r="E46" s="71" t="s">
        <v>24</v>
      </c>
      <c r="F46" s="71" t="s">
        <v>122</v>
      </c>
      <c r="G46" s="71" t="s">
        <v>24</v>
      </c>
      <c r="H46" s="71" t="s">
        <v>23</v>
      </c>
      <c r="I46" s="71" t="s">
        <v>89</v>
      </c>
      <c r="J46" s="72" t="s">
        <v>123</v>
      </c>
      <c r="K46" s="28" t="s">
        <v>120</v>
      </c>
      <c r="L46" s="21">
        <v>15</v>
      </c>
      <c r="M46" s="21">
        <v>15</v>
      </c>
      <c r="N46" s="21">
        <v>15</v>
      </c>
      <c r="O46" s="21">
        <v>0</v>
      </c>
    </row>
    <row r="47" spans="1:15" ht="123" customHeight="1" thickBot="1">
      <c r="A47" s="56" t="s">
        <v>103</v>
      </c>
      <c r="B47" s="33" t="s">
        <v>96</v>
      </c>
      <c r="C47" s="33" t="s">
        <v>36</v>
      </c>
      <c r="D47" s="33" t="s">
        <v>88</v>
      </c>
      <c r="E47" s="33" t="s">
        <v>28</v>
      </c>
      <c r="F47" s="33" t="s">
        <v>75</v>
      </c>
      <c r="G47" s="33" t="s">
        <v>28</v>
      </c>
      <c r="H47" s="33" t="s">
        <v>23</v>
      </c>
      <c r="I47" s="33" t="s">
        <v>89</v>
      </c>
      <c r="J47" s="56" t="s">
        <v>103</v>
      </c>
      <c r="K47" s="47" t="s">
        <v>80</v>
      </c>
      <c r="L47" s="27">
        <v>10</v>
      </c>
      <c r="M47" s="27">
        <v>0</v>
      </c>
      <c r="N47" s="27">
        <v>10</v>
      </c>
      <c r="O47" s="27">
        <v>10</v>
      </c>
    </row>
    <row r="48" spans="1:15" s="51" customFormat="1" ht="120.6" customHeight="1">
      <c r="A48" s="59" t="s">
        <v>105</v>
      </c>
      <c r="B48" s="33" t="s">
        <v>96</v>
      </c>
      <c r="C48" s="33" t="s">
        <v>36</v>
      </c>
      <c r="D48" s="33" t="s">
        <v>88</v>
      </c>
      <c r="E48" s="33" t="s">
        <v>104</v>
      </c>
      <c r="F48" s="33" t="s">
        <v>27</v>
      </c>
      <c r="G48" s="33" t="s">
        <v>61</v>
      </c>
      <c r="H48" s="33" t="s">
        <v>23</v>
      </c>
      <c r="I48" s="33" t="s">
        <v>89</v>
      </c>
      <c r="J48" s="59" t="s">
        <v>105</v>
      </c>
      <c r="K48" s="47" t="s">
        <v>80</v>
      </c>
      <c r="L48" s="27">
        <v>117.2</v>
      </c>
      <c r="M48" s="27">
        <v>117.27</v>
      </c>
      <c r="N48" s="27">
        <v>117.2</v>
      </c>
      <c r="O48" s="27">
        <v>0</v>
      </c>
    </row>
    <row r="49" spans="1:16" s="51" customFormat="1" ht="32.4" customHeight="1">
      <c r="A49" s="68" t="s">
        <v>124</v>
      </c>
      <c r="B49" s="70" t="s">
        <v>22</v>
      </c>
      <c r="C49" s="70" t="s">
        <v>36</v>
      </c>
      <c r="D49" s="70" t="s">
        <v>125</v>
      </c>
      <c r="E49" s="70" t="s">
        <v>21</v>
      </c>
      <c r="F49" s="70" t="s">
        <v>22</v>
      </c>
      <c r="G49" s="70" t="s">
        <v>21</v>
      </c>
      <c r="H49" s="70" t="s">
        <v>23</v>
      </c>
      <c r="I49" s="70" t="s">
        <v>22</v>
      </c>
      <c r="J49" s="68" t="s">
        <v>124</v>
      </c>
      <c r="K49" s="68"/>
      <c r="L49" s="69">
        <f>L50</f>
        <v>0</v>
      </c>
      <c r="M49" s="69">
        <f t="shared" ref="M49:O49" si="16">M50</f>
        <v>-7.4</v>
      </c>
      <c r="N49" s="69">
        <f t="shared" si="16"/>
        <v>0</v>
      </c>
      <c r="O49" s="69">
        <f t="shared" si="16"/>
        <v>0</v>
      </c>
    </row>
    <row r="50" spans="1:16" s="51" customFormat="1" ht="60.6" customHeight="1">
      <c r="A50" s="73" t="s">
        <v>126</v>
      </c>
      <c r="B50" s="33" t="s">
        <v>96</v>
      </c>
      <c r="C50" s="33" t="s">
        <v>36</v>
      </c>
      <c r="D50" s="33" t="s">
        <v>125</v>
      </c>
      <c r="E50" s="33" t="s">
        <v>24</v>
      </c>
      <c r="F50" s="33" t="s">
        <v>127</v>
      </c>
      <c r="G50" s="33" t="s">
        <v>61</v>
      </c>
      <c r="H50" s="33" t="s">
        <v>23</v>
      </c>
      <c r="I50" s="33" t="s">
        <v>128</v>
      </c>
      <c r="J50" s="74" t="s">
        <v>126</v>
      </c>
      <c r="K50" s="47" t="s">
        <v>80</v>
      </c>
      <c r="L50" s="27">
        <v>0</v>
      </c>
      <c r="M50" s="27">
        <v>-7.4</v>
      </c>
      <c r="N50" s="27">
        <v>0</v>
      </c>
      <c r="O50" s="27">
        <v>0</v>
      </c>
    </row>
    <row r="51" spans="1:16" s="41" customFormat="1" ht="15.6">
      <c r="A51" s="68" t="s">
        <v>62</v>
      </c>
      <c r="B51" s="70" t="s">
        <v>22</v>
      </c>
      <c r="C51" s="70" t="s">
        <v>108</v>
      </c>
      <c r="D51" s="70" t="s">
        <v>21</v>
      </c>
      <c r="E51" s="70" t="s">
        <v>21</v>
      </c>
      <c r="F51" s="70" t="s">
        <v>22</v>
      </c>
      <c r="G51" s="70" t="s">
        <v>21</v>
      </c>
      <c r="H51" s="70" t="s">
        <v>23</v>
      </c>
      <c r="I51" s="70" t="s">
        <v>22</v>
      </c>
      <c r="J51" s="68" t="s">
        <v>62</v>
      </c>
      <c r="K51" s="68"/>
      <c r="L51" s="69">
        <f>L52</f>
        <v>19152</v>
      </c>
      <c r="M51" s="69">
        <f t="shared" ref="M51:O51" si="17">M52</f>
        <v>2942.2600000000007</v>
      </c>
      <c r="N51" s="69">
        <f t="shared" si="17"/>
        <v>19152</v>
      </c>
      <c r="O51" s="69">
        <f t="shared" si="17"/>
        <v>7873.0999999999995</v>
      </c>
    </row>
    <row r="52" spans="1:16" s="41" customFormat="1" ht="70.2" customHeight="1">
      <c r="A52" s="47" t="s">
        <v>63</v>
      </c>
      <c r="B52" s="54" t="s">
        <v>22</v>
      </c>
      <c r="C52" s="55">
        <v>2</v>
      </c>
      <c r="D52" s="54" t="s">
        <v>28</v>
      </c>
      <c r="E52" s="54" t="s">
        <v>21</v>
      </c>
      <c r="F52" s="54" t="s">
        <v>22</v>
      </c>
      <c r="G52" s="54" t="s">
        <v>21</v>
      </c>
      <c r="H52" s="54" t="s">
        <v>23</v>
      </c>
      <c r="I52" s="54" t="s">
        <v>22</v>
      </c>
      <c r="J52" s="47" t="s">
        <v>63</v>
      </c>
      <c r="K52" s="47" t="s">
        <v>80</v>
      </c>
      <c r="L52" s="48">
        <f>L53+L54+L55+L56+L57+L58</f>
        <v>19152</v>
      </c>
      <c r="M52" s="48">
        <f t="shared" ref="M52:O52" si="18">M53+M54+M55+M56+M57+M58</f>
        <v>2942.2600000000007</v>
      </c>
      <c r="N52" s="48">
        <f t="shared" si="18"/>
        <v>19152</v>
      </c>
      <c r="O52" s="48">
        <f t="shared" si="18"/>
        <v>7873.0999999999995</v>
      </c>
    </row>
    <row r="53" spans="1:16" s="41" customFormat="1" ht="60.6" customHeight="1">
      <c r="A53" s="47" t="s">
        <v>0</v>
      </c>
      <c r="B53" s="54" t="s">
        <v>96</v>
      </c>
      <c r="C53" s="55">
        <v>2</v>
      </c>
      <c r="D53" s="54" t="s">
        <v>28</v>
      </c>
      <c r="E53" s="54" t="s">
        <v>97</v>
      </c>
      <c r="F53" s="54" t="s">
        <v>98</v>
      </c>
      <c r="G53" s="54" t="s">
        <v>61</v>
      </c>
      <c r="H53" s="54" t="s">
        <v>23</v>
      </c>
      <c r="I53" s="54" t="s">
        <v>90</v>
      </c>
      <c r="J53" s="52" t="s">
        <v>106</v>
      </c>
      <c r="K53" s="47" t="s">
        <v>80</v>
      </c>
      <c r="L53" s="48">
        <v>3335.8</v>
      </c>
      <c r="M53" s="48">
        <v>2502.5</v>
      </c>
      <c r="N53" s="48">
        <v>3335.8</v>
      </c>
      <c r="O53" s="48">
        <v>2766.7</v>
      </c>
    </row>
    <row r="54" spans="1:16" s="41" customFormat="1" ht="58.8" customHeight="1">
      <c r="A54" s="47" t="s">
        <v>0</v>
      </c>
      <c r="B54" s="54" t="s">
        <v>96</v>
      </c>
      <c r="C54" s="55">
        <v>2</v>
      </c>
      <c r="D54" s="54" t="s">
        <v>28</v>
      </c>
      <c r="E54" s="54" t="s">
        <v>88</v>
      </c>
      <c r="F54" s="54" t="s">
        <v>98</v>
      </c>
      <c r="G54" s="54" t="s">
        <v>61</v>
      </c>
      <c r="H54" s="54" t="s">
        <v>23</v>
      </c>
      <c r="I54" s="54" t="s">
        <v>90</v>
      </c>
      <c r="J54" s="47" t="s">
        <v>102</v>
      </c>
      <c r="K54" s="47" t="s">
        <v>80</v>
      </c>
      <c r="L54" s="48">
        <v>301.8</v>
      </c>
      <c r="M54" s="48">
        <v>226.8</v>
      </c>
      <c r="N54" s="48">
        <v>301.8</v>
      </c>
      <c r="O54" s="48">
        <v>4807.8</v>
      </c>
    </row>
    <row r="55" spans="1:16" s="7" customFormat="1" ht="51" customHeight="1">
      <c r="A55" s="47" t="s">
        <v>0</v>
      </c>
      <c r="B55" s="55">
        <v>992</v>
      </c>
      <c r="C55" s="55">
        <v>2</v>
      </c>
      <c r="D55" s="54" t="s">
        <v>28</v>
      </c>
      <c r="E55" s="54" t="s">
        <v>99</v>
      </c>
      <c r="F55" s="54" t="s">
        <v>1</v>
      </c>
      <c r="G55" s="54" t="s">
        <v>61</v>
      </c>
      <c r="H55" s="54" t="s">
        <v>23</v>
      </c>
      <c r="I55" s="54" t="s">
        <v>90</v>
      </c>
      <c r="J55" s="47" t="s">
        <v>72</v>
      </c>
      <c r="K55" s="47" t="s">
        <v>80</v>
      </c>
      <c r="L55" s="48">
        <v>15217.9</v>
      </c>
      <c r="M55" s="48">
        <v>0</v>
      </c>
      <c r="N55" s="48">
        <v>15217.9</v>
      </c>
      <c r="O55" s="48">
        <v>0</v>
      </c>
    </row>
    <row r="56" spans="1:16" s="7" customFormat="1" ht="54.6" customHeight="1">
      <c r="A56" s="47" t="s">
        <v>0</v>
      </c>
      <c r="B56" s="55">
        <v>992</v>
      </c>
      <c r="C56" s="55">
        <v>2</v>
      </c>
      <c r="D56" s="54" t="s">
        <v>28</v>
      </c>
      <c r="E56" s="54" t="s">
        <v>91</v>
      </c>
      <c r="F56" s="54" t="s">
        <v>2</v>
      </c>
      <c r="G56" s="54" t="s">
        <v>61</v>
      </c>
      <c r="H56" s="54" t="s">
        <v>23</v>
      </c>
      <c r="I56" s="54" t="s">
        <v>90</v>
      </c>
      <c r="J56" s="53" t="s">
        <v>73</v>
      </c>
      <c r="K56" s="47" t="s">
        <v>80</v>
      </c>
      <c r="L56" s="48">
        <v>3.8</v>
      </c>
      <c r="M56" s="48">
        <v>3.8</v>
      </c>
      <c r="N56" s="48">
        <v>3.8</v>
      </c>
      <c r="O56" s="48">
        <v>3.8</v>
      </c>
    </row>
    <row r="57" spans="1:16" s="7" customFormat="1" ht="65.400000000000006" customHeight="1">
      <c r="A57" s="47" t="s">
        <v>0</v>
      </c>
      <c r="B57" s="55">
        <v>992</v>
      </c>
      <c r="C57" s="55">
        <v>2</v>
      </c>
      <c r="D57" s="54" t="s">
        <v>28</v>
      </c>
      <c r="E57" s="54" t="s">
        <v>100</v>
      </c>
      <c r="F57" s="54" t="s">
        <v>101</v>
      </c>
      <c r="G57" s="54" t="s">
        <v>61</v>
      </c>
      <c r="H57" s="54" t="s">
        <v>23</v>
      </c>
      <c r="I57" s="54" t="s">
        <v>90</v>
      </c>
      <c r="J57" s="47" t="s">
        <v>131</v>
      </c>
      <c r="K57" s="47" t="s">
        <v>80</v>
      </c>
      <c r="L57" s="48">
        <v>245.3</v>
      </c>
      <c r="M57" s="48">
        <v>161.76</v>
      </c>
      <c r="N57" s="48">
        <v>245.3</v>
      </c>
      <c r="O57" s="48">
        <v>247.4</v>
      </c>
    </row>
    <row r="58" spans="1:16" s="7" customFormat="1" ht="91.2" customHeight="1">
      <c r="A58" s="47" t="s">
        <v>0</v>
      </c>
      <c r="B58" s="55">
        <v>992</v>
      </c>
      <c r="C58" s="55">
        <v>2</v>
      </c>
      <c r="D58" s="54" t="s">
        <v>28</v>
      </c>
      <c r="E58" s="54" t="s">
        <v>93</v>
      </c>
      <c r="F58" s="54" t="s">
        <v>94</v>
      </c>
      <c r="G58" s="54" t="s">
        <v>61</v>
      </c>
      <c r="H58" s="54" t="s">
        <v>23</v>
      </c>
      <c r="I58" s="54" t="s">
        <v>90</v>
      </c>
      <c r="J58" s="50" t="s">
        <v>92</v>
      </c>
      <c r="K58" s="47" t="s">
        <v>80</v>
      </c>
      <c r="L58" s="48">
        <v>47.4</v>
      </c>
      <c r="M58" s="48">
        <v>47.4</v>
      </c>
      <c r="N58" s="48">
        <v>47.4</v>
      </c>
      <c r="O58" s="48">
        <v>47.4</v>
      </c>
    </row>
    <row r="59" spans="1:16" s="7" customFormat="1">
      <c r="A59" s="40"/>
      <c r="J59" s="40"/>
      <c r="K59" s="40"/>
    </row>
    <row r="60" spans="1:16" s="7" customFormat="1">
      <c r="A60" s="40"/>
      <c r="J60" s="40"/>
      <c r="K60" s="40"/>
      <c r="P60" s="2"/>
    </row>
    <row r="61" spans="1:16">
      <c r="A61" s="40"/>
      <c r="B61" s="49"/>
      <c r="C61" s="7"/>
      <c r="D61" s="7"/>
      <c r="E61" s="7"/>
      <c r="F61" s="7"/>
      <c r="G61" s="7"/>
      <c r="H61" s="7"/>
      <c r="I61" s="7"/>
      <c r="J61" s="40"/>
      <c r="K61" s="40"/>
    </row>
    <row r="62" spans="1:16" ht="22.8" customHeight="1">
      <c r="A62" s="75" t="s">
        <v>130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</row>
  </sheetData>
  <mergeCells count="16">
    <mergeCell ref="A62:O62"/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</cp:lastModifiedBy>
  <cp:lastPrinted>2021-10-29T08:15:59Z</cp:lastPrinted>
  <dcterms:created xsi:type="dcterms:W3CDTF">2016-10-20T11:21:30Z</dcterms:created>
  <dcterms:modified xsi:type="dcterms:W3CDTF">2021-11-15T05:12:20Z</dcterms:modified>
</cp:coreProperties>
</file>